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980" windowHeight="12660" activeTab="1"/>
  </bookViews>
  <sheets>
    <sheet name="Sheet1" sheetId="1" r:id="rId1"/>
    <sheet name="Export a nastaveni" sheetId="2" r:id="rId2"/>
    <sheet name="Engine" sheetId="3" r:id="rId3"/>
  </sheets>
  <definedNames>
    <definedName name="cislo_kola">'Export a nastaveni'!$M$7</definedName>
    <definedName name="datum">'Export a nastaveni'!$M$6</definedName>
    <definedName name="ELO_bili">'Export a nastaveni'!$M$11</definedName>
    <definedName name="ELO_cerni">'Export a nastaveni'!$M$12</definedName>
    <definedName name="jmena_bilí">'Export a nastaveni'!$M$9</definedName>
    <definedName name="jmena_cerni">'Export a nastaveni'!$M$10</definedName>
    <definedName name="místo_turnaje">'Export a nastaveni'!$M$5</definedName>
    <definedName name="nazev_turnaje">'Export a nastaveni'!$M$4</definedName>
    <definedName name="prvni_radek">'Export a nastaveni'!$M$8</definedName>
  </definedNames>
  <calcPr fullCalcOnLoad="1"/>
</workbook>
</file>

<file path=xl/sharedStrings.xml><?xml version="1.0" encoding="utf-8"?>
<sst xmlns="http://schemas.openxmlformats.org/spreadsheetml/2006/main" count="184" uniqueCount="86">
  <si>
    <t>ELO</t>
  </si>
  <si>
    <t>Body</t>
  </si>
  <si>
    <t>Chess-Tournament-Results-Server: Chess-Results</t>
  </si>
  <si>
    <t>*</t>
  </si>
  <si>
    <t>Z turnajové databáze Chess-results http://chess-results.com</t>
  </si>
  <si>
    <t>Nasazení/Výsledky</t>
  </si>
  <si>
    <t>Šach.</t>
  </si>
  <si>
    <t>Čís.</t>
  </si>
  <si>
    <t>Organizátor : Chess Academy Club</t>
  </si>
  <si>
    <t>Federace : Česká republika ( CZE )</t>
  </si>
  <si>
    <t>Ředitel turnaje : Růžena Přibylová</t>
  </si>
  <si>
    <t>Hlavní rozhodčí : IA Miloš Vrabec</t>
  </si>
  <si>
    <t>Rozhodčí : Pavel Háse</t>
  </si>
  <si>
    <t>Bedenkzeit : 90 minut + 30 minut + 30 sekund za tah</t>
  </si>
  <si>
    <t>Místo : Praha</t>
  </si>
  <si>
    <t>Datum od : 2016/06/19 Datum do 2016/06/26</t>
  </si>
  <si>
    <t>Jméno</t>
  </si>
  <si>
    <t>Skup.</t>
  </si>
  <si>
    <t>Typ</t>
  </si>
  <si>
    <t>FED</t>
  </si>
  <si>
    <t>Výsledek</t>
  </si>
  <si>
    <t>CZE</t>
  </si>
  <si>
    <t>U15</t>
  </si>
  <si>
    <t>U20</t>
  </si>
  <si>
    <t>S60</t>
  </si>
  <si>
    <t>½</t>
  </si>
  <si>
    <t>volno</t>
  </si>
  <si>
    <t>Praha - 12. Zlatá Praha - Open B 19.06. - 26.06.2016</t>
  </si>
  <si>
    <t>Ø ELO turnaje : 1542</t>
  </si>
  <si>
    <t xml:space="preserve">Koper Štefan </t>
  </si>
  <si>
    <t xml:space="preserve">Šebek Pavel </t>
  </si>
  <si>
    <t xml:space="preserve">Římovský Pavel </t>
  </si>
  <si>
    <t xml:space="preserve">Kalvach Ladislav </t>
  </si>
  <si>
    <t xml:space="preserve">Krňák Vladimír </t>
  </si>
  <si>
    <t xml:space="preserve">Magsumov Rinat </t>
  </si>
  <si>
    <t xml:space="preserve">Novotný Josef </t>
  </si>
  <si>
    <t xml:space="preserve">Kühnmund Ivan </t>
  </si>
  <si>
    <t xml:space="preserve">Schöppe Christian </t>
  </si>
  <si>
    <t>GER</t>
  </si>
  <si>
    <t xml:space="preserve">Hosová Sandra </t>
  </si>
  <si>
    <t xml:space="preserve">Nový Filip </t>
  </si>
  <si>
    <t xml:space="preserve">Plate Marion Helga </t>
  </si>
  <si>
    <t xml:space="preserve">Koršinskij Marek </t>
  </si>
  <si>
    <t xml:space="preserve">Fiala Jiří </t>
  </si>
  <si>
    <t xml:space="preserve">Košař Milan </t>
  </si>
  <si>
    <t xml:space="preserve">Záběhlický Jiří </t>
  </si>
  <si>
    <t xml:space="preserve">Zubek Rudolf </t>
  </si>
  <si>
    <t xml:space="preserve">Růžička Václav </t>
  </si>
  <si>
    <t xml:space="preserve">Kučera Josef </t>
  </si>
  <si>
    <t xml:space="preserve">Husa Daniel </t>
  </si>
  <si>
    <t xml:space="preserve">Žáček Petr </t>
  </si>
  <si>
    <t xml:space="preserve">Lhotská Anna </t>
  </si>
  <si>
    <t xml:space="preserve">Koršinskij Nikolas </t>
  </si>
  <si>
    <t xml:space="preserve">Zedník Petr </t>
  </si>
  <si>
    <t xml:space="preserve">Rousek Jan </t>
  </si>
  <si>
    <t xml:space="preserve">Vítek Jan </t>
  </si>
  <si>
    <t xml:space="preserve">Palla Ivan </t>
  </si>
  <si>
    <t xml:space="preserve">Engel Tomáš </t>
  </si>
  <si>
    <t xml:space="preserve">Bára Josef </t>
  </si>
  <si>
    <t xml:space="preserve">Rous Dominik </t>
  </si>
  <si>
    <t xml:space="preserve">Vávrová Jiřina </t>
  </si>
  <si>
    <t>Všechny detaily tohoto turnaje naleznete pod  http://chess-results.com/tnr220400.aspx?lan=5</t>
  </si>
  <si>
    <t>1½</t>
  </si>
  <si>
    <t>4. Kolo Datum kola 2016/06/21 Hodina 16:00</t>
  </si>
  <si>
    <t>2½</t>
  </si>
  <si>
    <t>Poslední aktualizace20.06.2016 19:52:07</t>
  </si>
  <si>
    <t>Odstranění diakritiky online</t>
  </si>
  <si>
    <t>http://petrfaltus.net/petr-faltus-konverze-textu-odstraneni-cestiny-z-textu.php</t>
  </si>
  <si>
    <t>Název turnaje:</t>
  </si>
  <si>
    <t>Datum:</t>
  </si>
  <si>
    <t>Kolo:</t>
  </si>
  <si>
    <t>Sloupec jmen bílými</t>
  </si>
  <si>
    <t>Sloupec jmen černými</t>
  </si>
  <si>
    <t>Sloupec ELO bílých</t>
  </si>
  <si>
    <t>Sloupec ELO černých</t>
  </si>
  <si>
    <t>12.PSF-B</t>
  </si>
  <si>
    <t>dnes</t>
  </si>
  <si>
    <t>D</t>
  </si>
  <si>
    <t>H</t>
  </si>
  <si>
    <t>M</t>
  </si>
  <si>
    <t>Q</t>
  </si>
  <si>
    <t>sem pište</t>
  </si>
  <si>
    <t>co se použije</t>
  </si>
  <si>
    <t>Místo</t>
  </si>
  <si>
    <t>Prague</t>
  </si>
  <si>
    <t>Řádek s 1.dvojicí hráčů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</si>
</sst>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_€_-;\-* #,##0\ _€_-;_-* &quot;-&quot;\ _€_-;_-@_-"/>
    <numFmt numFmtId="169" formatCode="_-* #,##0\ &quot;€&quot;_-;\-* #,##0\ &quot;€&quot;_-;_-* &quot;-&quot;\ &quot;€&quot;_-;_-@_-"/>
    <numFmt numFmtId="170" formatCode="_-* #,##0.00\ _€_-;\-* #,##0.00\ _€_-;_-* &quot;-&quot;??\ _€_-;_-@_-"/>
    <numFmt numFmtId="171" formatCode="_-* #,##0.00\ &quot;€&quot;_-;\-* #,##0.00\ &quot;€&quot;_-;_-* &quot;-&quot;??\ &quot;€&quot;_-;_-@_-"/>
    <numFmt numFmtId="172" formatCode="[$-405]d\.\ mmmm\ yyyy"/>
    <numFmt numFmtId="173" formatCode="[$-405]d\-mmm\-yyyy;@"/>
  </numFmts>
  <fonts count="8">
    <font>
      <sz val="10"/>
      <name val="Arial"/>
      <family val="0"/>
    </font>
    <font>
      <b/>
      <sz val="10"/>
      <color indexed="8"/>
      <name val="Arial"/>
      <family val="0"/>
    </font>
    <font>
      <b/>
      <sz val="10"/>
      <color indexed="48"/>
      <name val="Arial"/>
      <family val="0"/>
    </font>
    <font>
      <b/>
      <sz val="7"/>
      <color indexed="48"/>
      <name val="Arial"/>
      <family val="0"/>
    </font>
    <font>
      <sz val="10"/>
      <color indexed="8"/>
      <name val="Arial"/>
      <family val="0"/>
    </font>
    <font>
      <sz val="7"/>
      <color indexed="8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0" fontId="7" fillId="0" borderId="0" xfId="17" applyAlignment="1" applyProtection="1">
      <alignment/>
      <protection hidden="1"/>
    </xf>
    <xf numFmtId="0" fontId="0" fillId="0" borderId="2" xfId="0" applyBorder="1" applyAlignment="1" applyProtection="1">
      <alignment/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0" borderId="4" xfId="0" applyBorder="1" applyAlignment="1" applyProtection="1">
      <alignment/>
      <protection hidden="1"/>
    </xf>
    <xf numFmtId="0" fontId="0" fillId="0" borderId="5" xfId="0" applyBorder="1" applyAlignment="1" applyProtection="1">
      <alignment/>
      <protection hidden="1"/>
    </xf>
    <xf numFmtId="0" fontId="0" fillId="3" borderId="0" xfId="0" applyFill="1" applyBorder="1" applyAlignment="1" applyProtection="1">
      <alignment/>
      <protection hidden="1"/>
    </xf>
    <xf numFmtId="0" fontId="0" fillId="4" borderId="6" xfId="0" applyFill="1" applyBorder="1" applyAlignment="1" applyProtection="1">
      <alignment/>
      <protection hidden="1"/>
    </xf>
    <xf numFmtId="173" fontId="0" fillId="3" borderId="0" xfId="0" applyNumberFormat="1" applyFill="1" applyBorder="1" applyAlignment="1" applyProtection="1">
      <alignment/>
      <protection hidden="1"/>
    </xf>
    <xf numFmtId="173" fontId="0" fillId="4" borderId="6" xfId="0" applyNumberFormat="1" applyFill="1" applyBorder="1" applyAlignment="1" applyProtection="1">
      <alignment/>
      <protection hidden="1"/>
    </xf>
    <xf numFmtId="0" fontId="0" fillId="3" borderId="0" xfId="0" applyFill="1" applyBorder="1" applyAlignment="1" applyProtection="1">
      <alignment horizontal="left"/>
      <protection hidden="1"/>
    </xf>
    <xf numFmtId="0" fontId="0" fillId="0" borderId="7" xfId="0" applyBorder="1" applyAlignment="1" applyProtection="1">
      <alignment/>
      <protection hidden="1"/>
    </xf>
    <xf numFmtId="0" fontId="0" fillId="3" borderId="8" xfId="0" applyFill="1" applyBorder="1" applyAlignment="1" applyProtection="1">
      <alignment/>
      <protection hidden="1"/>
    </xf>
    <xf numFmtId="0" fontId="0" fillId="4" borderId="9" xfId="0" applyFill="1" applyBorder="1" applyAlignment="1" applyProtection="1">
      <alignment/>
      <protection hidden="1"/>
    </xf>
  </cellXfs>
  <cellStyles count="7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hess-results.com/" TargetMode="External" /><Relationship Id="rId2" Type="http://schemas.openxmlformats.org/officeDocument/2006/relationships/hyperlink" Target="http://chess-results.com/tnr220400.aspx?lan=5" TargetMode="External" /><Relationship Id="rId3" Type="http://schemas.openxmlformats.org/officeDocument/2006/relationships/hyperlink" Target="http://chess-results.com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petrfaltus.net/petr-faltus-konverze-textu-odstraneni-cestiny-z-textu.php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R37"/>
  <sheetViews>
    <sheetView workbookViewId="0" topLeftCell="A3">
      <selection activeCell="Q18" sqref="Q18"/>
    </sheetView>
  </sheetViews>
  <sheetFormatPr defaultColWidth="9.140625" defaultRowHeight="12.75"/>
  <cols>
    <col min="1" max="1" width="5.421875" style="0" customWidth="1"/>
    <col min="2" max="2" width="4.140625" style="0" customWidth="1"/>
    <col min="3" max="3" width="0" style="0" hidden="1" customWidth="1"/>
    <col min="4" max="4" width="16.421875" style="0" customWidth="1"/>
    <col min="5" max="5" width="5.8515625" style="0" customWidth="1"/>
    <col min="6" max="6" width="4.00390625" style="0" customWidth="1"/>
    <col min="7" max="7" width="4.7109375" style="0" customWidth="1"/>
    <col min="8" max="8" width="4.8515625" style="0" customWidth="1"/>
    <col min="9" max="9" width="5.421875" style="0" customWidth="1"/>
    <col min="10" max="10" width="9.00390625" style="0" customWidth="1"/>
    <col min="11" max="11" width="5.421875" style="0" customWidth="1"/>
    <col min="12" max="12" width="0" style="0" hidden="1" customWidth="1"/>
    <col min="13" max="13" width="17.00390625" style="0" customWidth="1"/>
    <col min="14" max="14" width="5.8515625" style="0" customWidth="1"/>
    <col min="15" max="15" width="4.00390625" style="0" customWidth="1"/>
    <col min="16" max="16" width="4.421875" style="0" customWidth="1"/>
    <col min="17" max="17" width="4.8515625" style="0" customWidth="1"/>
    <col min="18" max="18" width="4.140625" style="0" customWidth="1"/>
    <col min="19" max="16384" width="11.421875" style="0" customWidth="1"/>
  </cols>
  <sheetData>
    <row r="1" ht="19.5" customHeight="1">
      <c r="A1" s="2" t="s">
        <v>4</v>
      </c>
    </row>
    <row r="3" ht="12.75">
      <c r="A3" s="1" t="s">
        <v>27</v>
      </c>
    </row>
    <row r="4" ht="12.75">
      <c r="A4" s="11" t="s">
        <v>8</v>
      </c>
    </row>
    <row r="5" ht="12.75">
      <c r="A5" s="11" t="s">
        <v>9</v>
      </c>
    </row>
    <row r="6" ht="12.75">
      <c r="A6" s="11" t="s">
        <v>10</v>
      </c>
    </row>
    <row r="7" ht="12.75">
      <c r="A7" s="11" t="s">
        <v>11</v>
      </c>
    </row>
    <row r="8" ht="12.75">
      <c r="A8" s="11" t="s">
        <v>12</v>
      </c>
    </row>
    <row r="9" ht="12.75">
      <c r="A9" s="11" t="s">
        <v>13</v>
      </c>
    </row>
    <row r="10" ht="12.75">
      <c r="A10" s="11" t="s">
        <v>14</v>
      </c>
    </row>
    <row r="11" ht="12.75">
      <c r="A11" s="11" t="s">
        <v>15</v>
      </c>
    </row>
    <row r="12" ht="12.75">
      <c r="A12" s="11" t="s">
        <v>28</v>
      </c>
    </row>
    <row r="14" ht="12.75">
      <c r="A14" s="4" t="s">
        <v>65</v>
      </c>
    </row>
    <row r="15" spans="1:18" ht="12.75">
      <c r="A15">
        <f>COLUMN()</f>
        <v>1</v>
      </c>
      <c r="B15">
        <f>COLUMN()</f>
        <v>2</v>
      </c>
      <c r="C15">
        <f>COLUMN()</f>
        <v>3</v>
      </c>
      <c r="D15">
        <f>COLUMN()</f>
        <v>4</v>
      </c>
      <c r="E15">
        <f>COLUMN()</f>
        <v>5</v>
      </c>
      <c r="F15">
        <f>COLUMN()</f>
        <v>6</v>
      </c>
      <c r="G15">
        <f>COLUMN()</f>
        <v>7</v>
      </c>
      <c r="H15">
        <f>COLUMN()</f>
        <v>8</v>
      </c>
      <c r="I15">
        <f>COLUMN()</f>
        <v>9</v>
      </c>
      <c r="J15">
        <f>COLUMN()</f>
        <v>10</v>
      </c>
      <c r="K15">
        <f>COLUMN()</f>
        <v>11</v>
      </c>
      <c r="L15">
        <f>COLUMN()</f>
        <v>12</v>
      </c>
      <c r="M15">
        <f>COLUMN()</f>
        <v>13</v>
      </c>
      <c r="N15">
        <f>COLUMN()</f>
        <v>14</v>
      </c>
      <c r="O15">
        <f>COLUMN()</f>
        <v>15</v>
      </c>
      <c r="P15">
        <f>COLUMN()</f>
        <v>16</v>
      </c>
      <c r="Q15">
        <f>COLUMN()</f>
        <v>17</v>
      </c>
      <c r="R15">
        <f>COLUMN()</f>
        <v>18</v>
      </c>
    </row>
    <row r="16" ht="12.75">
      <c r="A16" s="1" t="s">
        <v>5</v>
      </c>
    </row>
    <row r="17" ht="12.75">
      <c r="A17" s="1" t="s">
        <v>63</v>
      </c>
    </row>
    <row r="18" spans="1:18" ht="12.75">
      <c r="A18" s="9" t="s">
        <v>6</v>
      </c>
      <c r="B18" s="9" t="s">
        <v>7</v>
      </c>
      <c r="C18" s="8"/>
      <c r="D18" s="8" t="s">
        <v>16</v>
      </c>
      <c r="E18" s="8" t="s">
        <v>17</v>
      </c>
      <c r="F18" s="8" t="s">
        <v>18</v>
      </c>
      <c r="G18" s="8" t="s">
        <v>19</v>
      </c>
      <c r="H18" s="10" t="s">
        <v>0</v>
      </c>
      <c r="I18" s="9" t="s">
        <v>1</v>
      </c>
      <c r="J18" s="9" t="s">
        <v>20</v>
      </c>
      <c r="K18" s="9" t="s">
        <v>1</v>
      </c>
      <c r="L18" s="8"/>
      <c r="M18" s="8" t="s">
        <v>16</v>
      </c>
      <c r="N18" s="8" t="s">
        <v>17</v>
      </c>
      <c r="O18" s="8" t="s">
        <v>18</v>
      </c>
      <c r="P18" s="8" t="s">
        <v>19</v>
      </c>
      <c r="Q18" s="10" t="s">
        <v>0</v>
      </c>
      <c r="R18" s="9" t="s">
        <v>7</v>
      </c>
    </row>
    <row r="19" spans="1:18" ht="12.75">
      <c r="A19" s="6">
        <v>1</v>
      </c>
      <c r="B19" s="6">
        <v>3</v>
      </c>
      <c r="C19" s="5"/>
      <c r="D19" s="5" t="s">
        <v>29</v>
      </c>
      <c r="E19" s="5" t="s">
        <v>24</v>
      </c>
      <c r="F19" s="5"/>
      <c r="G19" s="5" t="s">
        <v>21</v>
      </c>
      <c r="H19" s="7">
        <v>1872</v>
      </c>
      <c r="I19" s="6">
        <v>3</v>
      </c>
      <c r="J19" s="6"/>
      <c r="K19" s="6">
        <v>3</v>
      </c>
      <c r="L19" s="5"/>
      <c r="M19" s="5" t="s">
        <v>32</v>
      </c>
      <c r="N19" s="5" t="s">
        <v>24</v>
      </c>
      <c r="O19" s="5"/>
      <c r="P19" s="5" t="s">
        <v>21</v>
      </c>
      <c r="Q19" s="7">
        <v>1777</v>
      </c>
      <c r="R19" s="6">
        <v>4</v>
      </c>
    </row>
    <row r="20" spans="1:18" ht="12.75">
      <c r="A20" s="6">
        <v>2</v>
      </c>
      <c r="B20" s="6">
        <v>1</v>
      </c>
      <c r="C20" s="5"/>
      <c r="D20" s="5" t="s">
        <v>40</v>
      </c>
      <c r="E20" s="5" t="s">
        <v>23</v>
      </c>
      <c r="F20" s="5"/>
      <c r="G20" s="5" t="s">
        <v>21</v>
      </c>
      <c r="H20" s="7">
        <v>1966</v>
      </c>
      <c r="I20" s="6" t="s">
        <v>64</v>
      </c>
      <c r="J20" s="6"/>
      <c r="K20" s="6" t="s">
        <v>64</v>
      </c>
      <c r="L20" s="5"/>
      <c r="M20" s="5" t="s">
        <v>43</v>
      </c>
      <c r="N20" s="5" t="s">
        <v>24</v>
      </c>
      <c r="O20" s="5"/>
      <c r="P20" s="5" t="s">
        <v>21</v>
      </c>
      <c r="Q20" s="7">
        <v>1934</v>
      </c>
      <c r="R20" s="6">
        <v>2</v>
      </c>
    </row>
    <row r="21" spans="1:18" ht="12.75">
      <c r="A21" s="6">
        <v>3</v>
      </c>
      <c r="B21" s="6">
        <v>7</v>
      </c>
      <c r="C21" s="5"/>
      <c r="D21" s="5" t="s">
        <v>33</v>
      </c>
      <c r="E21" s="5" t="s">
        <v>24</v>
      </c>
      <c r="F21" s="5"/>
      <c r="G21" s="5" t="s">
        <v>21</v>
      </c>
      <c r="H21" s="7">
        <v>1720</v>
      </c>
      <c r="I21" s="6">
        <v>2</v>
      </c>
      <c r="J21" s="6"/>
      <c r="K21" s="6">
        <v>2</v>
      </c>
      <c r="L21" s="5"/>
      <c r="M21" s="5" t="s">
        <v>51</v>
      </c>
      <c r="N21" s="5" t="s">
        <v>22</v>
      </c>
      <c r="O21" s="5"/>
      <c r="P21" s="5" t="s">
        <v>21</v>
      </c>
      <c r="Q21" s="7">
        <v>1461</v>
      </c>
      <c r="R21" s="6">
        <v>18</v>
      </c>
    </row>
    <row r="22" spans="1:18" ht="12.75">
      <c r="A22" s="6">
        <v>4</v>
      </c>
      <c r="B22" s="6">
        <v>11</v>
      </c>
      <c r="C22" s="5"/>
      <c r="D22" s="5" t="s">
        <v>37</v>
      </c>
      <c r="E22" s="5"/>
      <c r="F22" s="5"/>
      <c r="G22" s="5" t="s">
        <v>38</v>
      </c>
      <c r="H22" s="7">
        <v>1633</v>
      </c>
      <c r="I22" s="6">
        <v>2</v>
      </c>
      <c r="J22" s="6"/>
      <c r="K22" s="6">
        <v>2</v>
      </c>
      <c r="L22" s="5"/>
      <c r="M22" s="5" t="s">
        <v>36</v>
      </c>
      <c r="N22" s="5" t="s">
        <v>24</v>
      </c>
      <c r="O22" s="5"/>
      <c r="P22" s="5" t="s">
        <v>21</v>
      </c>
      <c r="Q22" s="7">
        <v>1703</v>
      </c>
      <c r="R22" s="6">
        <v>8</v>
      </c>
    </row>
    <row r="23" spans="1:18" ht="12.75">
      <c r="A23" s="6">
        <v>5</v>
      </c>
      <c r="B23" s="6">
        <v>9</v>
      </c>
      <c r="C23" s="5"/>
      <c r="D23" s="5" t="s">
        <v>44</v>
      </c>
      <c r="E23" s="5"/>
      <c r="F23" s="5"/>
      <c r="G23" s="5" t="s">
        <v>21</v>
      </c>
      <c r="H23" s="7">
        <v>1668</v>
      </c>
      <c r="I23" s="6">
        <v>2</v>
      </c>
      <c r="J23" s="6"/>
      <c r="K23" s="6">
        <v>2</v>
      </c>
      <c r="L23" s="5"/>
      <c r="M23" s="5" t="s">
        <v>54</v>
      </c>
      <c r="N23" s="5" t="s">
        <v>22</v>
      </c>
      <c r="O23" s="5"/>
      <c r="P23" s="5" t="s">
        <v>21</v>
      </c>
      <c r="Q23" s="7">
        <v>1421</v>
      </c>
      <c r="R23" s="6">
        <v>22</v>
      </c>
    </row>
    <row r="24" spans="1:18" ht="12.75">
      <c r="A24" s="6">
        <v>6</v>
      </c>
      <c r="B24" s="6">
        <v>10</v>
      </c>
      <c r="C24" s="5"/>
      <c r="D24" s="5" t="s">
        <v>47</v>
      </c>
      <c r="E24" s="5"/>
      <c r="F24" s="5"/>
      <c r="G24" s="5" t="s">
        <v>21</v>
      </c>
      <c r="H24" s="7">
        <v>1635</v>
      </c>
      <c r="I24" s="6">
        <v>2</v>
      </c>
      <c r="J24" s="6"/>
      <c r="K24" s="6">
        <v>2</v>
      </c>
      <c r="L24" s="5"/>
      <c r="M24" s="5" t="s">
        <v>41</v>
      </c>
      <c r="N24" s="5"/>
      <c r="O24" s="5"/>
      <c r="P24" s="5" t="s">
        <v>21</v>
      </c>
      <c r="Q24" s="7">
        <v>1276</v>
      </c>
      <c r="R24" s="6">
        <v>30</v>
      </c>
    </row>
    <row r="25" spans="1:18" ht="12.75">
      <c r="A25" s="6">
        <v>7</v>
      </c>
      <c r="B25" s="6">
        <v>28</v>
      </c>
      <c r="C25" s="5"/>
      <c r="D25" s="5" t="s">
        <v>34</v>
      </c>
      <c r="E25" s="5"/>
      <c r="F25" s="5"/>
      <c r="G25" s="5" t="s">
        <v>21</v>
      </c>
      <c r="H25" s="7">
        <v>1599</v>
      </c>
      <c r="I25" s="6">
        <v>2</v>
      </c>
      <c r="J25" s="6"/>
      <c r="K25" s="6" t="s">
        <v>62</v>
      </c>
      <c r="L25" s="5"/>
      <c r="M25" s="5" t="s">
        <v>58</v>
      </c>
      <c r="N25" s="5"/>
      <c r="O25" s="5"/>
      <c r="P25" s="5" t="s">
        <v>21</v>
      </c>
      <c r="Q25" s="7">
        <v>1437</v>
      </c>
      <c r="R25" s="6">
        <v>19</v>
      </c>
    </row>
    <row r="26" spans="1:18" ht="12.75">
      <c r="A26" s="6">
        <v>8</v>
      </c>
      <c r="B26" s="6">
        <v>31</v>
      </c>
      <c r="C26" s="5"/>
      <c r="D26" s="5" t="s">
        <v>39</v>
      </c>
      <c r="E26" s="5" t="s">
        <v>22</v>
      </c>
      <c r="F26" s="5"/>
      <c r="G26" s="5" t="s">
        <v>21</v>
      </c>
      <c r="H26" s="7">
        <v>1080</v>
      </c>
      <c r="I26" s="6" t="s">
        <v>62</v>
      </c>
      <c r="J26" s="6"/>
      <c r="K26" s="6" t="s">
        <v>62</v>
      </c>
      <c r="L26" s="5"/>
      <c r="M26" s="5" t="s">
        <v>55</v>
      </c>
      <c r="N26" s="5" t="s">
        <v>24</v>
      </c>
      <c r="O26" s="5"/>
      <c r="P26" s="5" t="s">
        <v>21</v>
      </c>
      <c r="Q26" s="7">
        <v>1775</v>
      </c>
      <c r="R26" s="6">
        <v>5</v>
      </c>
    </row>
    <row r="27" spans="1:18" ht="12.75">
      <c r="A27" s="6">
        <v>9</v>
      </c>
      <c r="B27" s="6">
        <v>16</v>
      </c>
      <c r="C27" s="5"/>
      <c r="D27" s="5" t="s">
        <v>45</v>
      </c>
      <c r="E27" s="5"/>
      <c r="F27" s="5"/>
      <c r="G27" s="5" t="s">
        <v>21</v>
      </c>
      <c r="H27" s="7">
        <v>1497</v>
      </c>
      <c r="I27" s="6" t="s">
        <v>62</v>
      </c>
      <c r="J27" s="6"/>
      <c r="K27" s="6" t="s">
        <v>62</v>
      </c>
      <c r="L27" s="5"/>
      <c r="M27" s="5" t="s">
        <v>49</v>
      </c>
      <c r="N27" s="5" t="s">
        <v>22</v>
      </c>
      <c r="O27" s="5"/>
      <c r="P27" s="5" t="s">
        <v>21</v>
      </c>
      <c r="Q27" s="7">
        <v>1392</v>
      </c>
      <c r="R27" s="6">
        <v>24</v>
      </c>
    </row>
    <row r="28" spans="1:18" ht="12.75">
      <c r="A28" s="6">
        <v>10</v>
      </c>
      <c r="B28" s="6">
        <v>23</v>
      </c>
      <c r="C28" s="5"/>
      <c r="D28" s="5" t="s">
        <v>52</v>
      </c>
      <c r="E28" s="5" t="s">
        <v>22</v>
      </c>
      <c r="F28" s="5"/>
      <c r="G28" s="5" t="s">
        <v>21</v>
      </c>
      <c r="H28" s="7">
        <v>1408</v>
      </c>
      <c r="I28" s="6">
        <v>1</v>
      </c>
      <c r="J28" s="6"/>
      <c r="K28" s="6">
        <v>1</v>
      </c>
      <c r="L28" s="5"/>
      <c r="M28" s="5" t="s">
        <v>48</v>
      </c>
      <c r="N28" s="5" t="s">
        <v>24</v>
      </c>
      <c r="O28" s="5"/>
      <c r="P28" s="5" t="s">
        <v>21</v>
      </c>
      <c r="Q28" s="7">
        <v>1739</v>
      </c>
      <c r="R28" s="6">
        <v>6</v>
      </c>
    </row>
    <row r="29" spans="1:18" ht="12.75">
      <c r="A29" s="6">
        <v>11</v>
      </c>
      <c r="B29" s="6">
        <v>21</v>
      </c>
      <c r="C29" s="5"/>
      <c r="D29" s="5" t="s">
        <v>31</v>
      </c>
      <c r="E29" s="5" t="s">
        <v>24</v>
      </c>
      <c r="F29" s="5"/>
      <c r="G29" s="5" t="s">
        <v>21</v>
      </c>
      <c r="H29" s="7">
        <v>1422</v>
      </c>
      <c r="I29" s="6">
        <v>1</v>
      </c>
      <c r="J29" s="6"/>
      <c r="K29" s="6">
        <v>1</v>
      </c>
      <c r="L29" s="5"/>
      <c r="M29" s="5" t="s">
        <v>30</v>
      </c>
      <c r="N29" s="5" t="s">
        <v>24</v>
      </c>
      <c r="O29" s="5"/>
      <c r="P29" s="5" t="s">
        <v>21</v>
      </c>
      <c r="Q29" s="7">
        <v>1612</v>
      </c>
      <c r="R29" s="6">
        <v>12</v>
      </c>
    </row>
    <row r="30" spans="1:18" ht="12.75">
      <c r="A30" s="6">
        <v>12</v>
      </c>
      <c r="B30" s="6">
        <v>25</v>
      </c>
      <c r="C30" s="5"/>
      <c r="D30" s="5" t="s">
        <v>42</v>
      </c>
      <c r="E30" s="5" t="s">
        <v>22</v>
      </c>
      <c r="F30" s="5"/>
      <c r="G30" s="5" t="s">
        <v>21</v>
      </c>
      <c r="H30" s="7">
        <v>1378</v>
      </c>
      <c r="I30" s="6">
        <v>1</v>
      </c>
      <c r="J30" s="6"/>
      <c r="K30" s="6">
        <v>1</v>
      </c>
      <c r="L30" s="5"/>
      <c r="M30" s="5" t="s">
        <v>53</v>
      </c>
      <c r="N30" s="5"/>
      <c r="O30" s="5"/>
      <c r="P30" s="5" t="s">
        <v>21</v>
      </c>
      <c r="Q30" s="7">
        <v>1563</v>
      </c>
      <c r="R30" s="6">
        <v>14</v>
      </c>
    </row>
    <row r="31" spans="1:18" ht="12.75">
      <c r="A31" s="6">
        <v>13</v>
      </c>
      <c r="B31" s="6">
        <v>27</v>
      </c>
      <c r="C31" s="5"/>
      <c r="D31" s="5" t="s">
        <v>60</v>
      </c>
      <c r="E31" s="5" t="s">
        <v>24</v>
      </c>
      <c r="F31" s="5"/>
      <c r="G31" s="5" t="s">
        <v>21</v>
      </c>
      <c r="H31" s="7">
        <v>1051</v>
      </c>
      <c r="I31" s="6">
        <v>1</v>
      </c>
      <c r="J31" s="6"/>
      <c r="K31" s="6">
        <v>1</v>
      </c>
      <c r="L31" s="5"/>
      <c r="M31" s="5" t="s">
        <v>56</v>
      </c>
      <c r="N31" s="5" t="s">
        <v>24</v>
      </c>
      <c r="O31" s="5"/>
      <c r="P31" s="5" t="s">
        <v>21</v>
      </c>
      <c r="Q31" s="7">
        <v>1558</v>
      </c>
      <c r="R31" s="6">
        <v>15</v>
      </c>
    </row>
    <row r="32" spans="1:18" ht="12.75">
      <c r="A32" s="6">
        <v>14</v>
      </c>
      <c r="B32" s="6">
        <v>29</v>
      </c>
      <c r="C32" s="5"/>
      <c r="D32" s="5" t="s">
        <v>35</v>
      </c>
      <c r="E32" s="5"/>
      <c r="F32" s="5"/>
      <c r="G32" s="5" t="s">
        <v>21</v>
      </c>
      <c r="H32" s="7">
        <v>1523</v>
      </c>
      <c r="I32" s="6">
        <v>1</v>
      </c>
      <c r="J32" s="6"/>
      <c r="K32" s="6">
        <v>1</v>
      </c>
      <c r="L32" s="5"/>
      <c r="M32" s="5" t="s">
        <v>57</v>
      </c>
      <c r="N32" s="5" t="s">
        <v>23</v>
      </c>
      <c r="O32" s="5"/>
      <c r="P32" s="5" t="s">
        <v>21</v>
      </c>
      <c r="Q32" s="7">
        <v>1469</v>
      </c>
      <c r="R32" s="6">
        <v>17</v>
      </c>
    </row>
    <row r="33" spans="1:18" ht="12.75">
      <c r="A33" s="6">
        <v>15</v>
      </c>
      <c r="B33" s="6">
        <v>26</v>
      </c>
      <c r="C33" s="5"/>
      <c r="D33" s="5" t="s">
        <v>59</v>
      </c>
      <c r="E33" s="5" t="s">
        <v>22</v>
      </c>
      <c r="F33" s="5"/>
      <c r="G33" s="5" t="s">
        <v>21</v>
      </c>
      <c r="H33" s="7">
        <v>1224</v>
      </c>
      <c r="I33" s="6" t="s">
        <v>25</v>
      </c>
      <c r="J33" s="6"/>
      <c r="K33" s="6">
        <v>1</v>
      </c>
      <c r="L33" s="5"/>
      <c r="M33" s="5" t="s">
        <v>46</v>
      </c>
      <c r="N33" s="5"/>
      <c r="O33" s="5"/>
      <c r="P33" s="5" t="s">
        <v>21</v>
      </c>
      <c r="Q33" s="7">
        <v>1423</v>
      </c>
      <c r="R33" s="6">
        <v>20</v>
      </c>
    </row>
    <row r="34" spans="1:18" ht="12.75">
      <c r="A34" s="6">
        <v>16</v>
      </c>
      <c r="B34" s="6">
        <v>13</v>
      </c>
      <c r="C34" s="5"/>
      <c r="D34" s="5" t="s">
        <v>50</v>
      </c>
      <c r="E34" s="5" t="s">
        <v>24</v>
      </c>
      <c r="F34" s="5"/>
      <c r="G34" s="5" t="s">
        <v>21</v>
      </c>
      <c r="H34" s="7">
        <v>1584</v>
      </c>
      <c r="I34" s="6">
        <v>0</v>
      </c>
      <c r="J34" s="6">
        <v>1</v>
      </c>
      <c r="K34" s="6"/>
      <c r="L34" s="5"/>
      <c r="M34" s="5" t="s">
        <v>26</v>
      </c>
      <c r="N34" s="5"/>
      <c r="O34" s="7"/>
      <c r="P34" s="5"/>
      <c r="Q34" s="5"/>
      <c r="R34" s="6"/>
    </row>
    <row r="36" ht="12.75">
      <c r="A36" s="3" t="s">
        <v>61</v>
      </c>
    </row>
    <row r="37" ht="12.75">
      <c r="A37" s="2" t="s">
        <v>2</v>
      </c>
    </row>
  </sheetData>
  <hyperlinks>
    <hyperlink ref="A1:R1" r:id="rId1" display="http://chess-results.com/"/>
    <hyperlink ref="A36:R36" r:id="rId2" display="http://chess-results.com/tnr220400.aspx?lan=5"/>
    <hyperlink ref="A37:R37" r:id="rId3" display="http://chess-results.com/"/>
  </hyperlinks>
  <printOptions/>
  <pageMargins left="0.3" right="0.3" top="0.4" bottom="0.7" header="0" footer="0.2"/>
  <pageSetup orientation="portrait" paperSize="9"/>
  <headerFooter alignWithMargins="0">
    <oddFooter>&amp;L&amp;9Chess-Tournament-Results-Server: Chess-Results.com&amp;C&amp;9          Stránka &amp;P / &amp;N&amp;R&amp;9zpracováno 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</sheetPr>
  <dimension ref="A1:M965"/>
  <sheetViews>
    <sheetView tabSelected="1" workbookViewId="0" topLeftCell="A1">
      <selection activeCell="E21" sqref="E21"/>
    </sheetView>
  </sheetViews>
  <sheetFormatPr defaultColWidth="9.140625" defaultRowHeight="12.75"/>
  <cols>
    <col min="1" max="10" width="9.140625" style="12" customWidth="1"/>
    <col min="11" max="11" width="35.00390625" style="12" customWidth="1"/>
    <col min="12" max="12" width="46.140625" style="12" customWidth="1"/>
    <col min="13" max="13" width="22.421875" style="12" customWidth="1"/>
    <col min="14" max="16384" width="9.140625" style="12" customWidth="1"/>
  </cols>
  <sheetData>
    <row r="1" spans="1:11" ht="12.75">
      <c r="A1" s="12" t="str">
        <f ca="1">IF(MOD(ROW(),11)=0,"",INDIRECT(ADDRESS(INT(ROW()/11+10/11),MOD(ROW(),11),,,"Engine")))</f>
        <v>[Event "12.PSF-B"]</v>
      </c>
      <c r="K1" s="12" t="s">
        <v>66</v>
      </c>
    </row>
    <row r="2" spans="1:11" ht="13.5" thickBot="1">
      <c r="A2" s="12" t="str">
        <f aca="true" ca="1" t="shared" si="0" ref="A2:A65">IF(MOD(ROW(),11)=0,"",INDIRECT(ADDRESS(INT(ROW()/11+10/11),MOD(ROW(),11),,,"Engine")))</f>
        <v>[Site "Prague"]</v>
      </c>
      <c r="K2" s="13" t="s">
        <v>67</v>
      </c>
    </row>
    <row r="3" spans="1:13" ht="13.5" thickTop="1">
      <c r="A3" s="12" t="str">
        <f ca="1" t="shared" si="0"/>
        <v>[Date "2016.6.21"]</v>
      </c>
      <c r="K3" s="14"/>
      <c r="L3" s="15" t="s">
        <v>81</v>
      </c>
      <c r="M3" s="16" t="s">
        <v>82</v>
      </c>
    </row>
    <row r="4" spans="1:13" ht="12.75">
      <c r="A4" s="12" t="str">
        <f ca="1" t="shared" si="0"/>
        <v>[Round "4.1"]</v>
      </c>
      <c r="K4" s="17" t="s">
        <v>68</v>
      </c>
      <c r="L4" s="18" t="s">
        <v>75</v>
      </c>
      <c r="M4" s="19" t="str">
        <f>CONCATENATE("[Event ",CHAR(34),L4,CHAR(34),"]")</f>
        <v>[Event "12.PSF-B"]</v>
      </c>
    </row>
    <row r="5" spans="1:13" ht="12.75">
      <c r="A5" s="12" t="str">
        <f ca="1" t="shared" si="0"/>
        <v>[White "Koper,Štefan"]</v>
      </c>
      <c r="K5" s="17" t="s">
        <v>83</v>
      </c>
      <c r="L5" s="18" t="s">
        <v>84</v>
      </c>
      <c r="M5" s="19" t="str">
        <f>CONCATENATE("[Site ",CHAR(34),L5,CHAR(34),"]")</f>
        <v>[Site "Prague"]</v>
      </c>
    </row>
    <row r="6" spans="1:13" ht="12.75">
      <c r="A6" s="12" t="str">
        <f ca="1" t="shared" si="0"/>
        <v>[Black "Kalvach,Ladislav"]</v>
      </c>
      <c r="K6" s="17" t="s">
        <v>69</v>
      </c>
      <c r="L6" s="20" t="s">
        <v>76</v>
      </c>
      <c r="M6" s="21" t="str">
        <f ca="1">CONCATENATE("[Date ",CHAR(34),YEAR(TODAY()),".",MONTH(TODAY()),".",DAY(TODAY()),CHAR(34),"]")</f>
        <v>[Date "2016.6.21"]</v>
      </c>
    </row>
    <row r="7" spans="1:13" ht="12.75">
      <c r="A7" s="12" t="str">
        <f ca="1" t="shared" si="0"/>
        <v>[WhiteElo "1872"]</v>
      </c>
      <c r="K7" s="17" t="s">
        <v>70</v>
      </c>
      <c r="L7" s="22">
        <v>4</v>
      </c>
      <c r="M7" s="19">
        <f>L7</f>
        <v>4</v>
      </c>
    </row>
    <row r="8" spans="1:13" ht="12.75">
      <c r="A8" s="12" t="str">
        <f ca="1" t="shared" si="0"/>
        <v>[BlackElo "1777"]</v>
      </c>
      <c r="K8" s="17" t="s">
        <v>85</v>
      </c>
      <c r="L8" s="22">
        <v>19</v>
      </c>
      <c r="M8" s="19">
        <f>L8</f>
        <v>19</v>
      </c>
    </row>
    <row r="9" spans="1:13" ht="12.75">
      <c r="A9" s="12" t="str">
        <f ca="1" t="shared" si="0"/>
        <v>[Result "*"]</v>
      </c>
      <c r="K9" s="17" t="s">
        <v>71</v>
      </c>
      <c r="L9" s="18" t="s">
        <v>77</v>
      </c>
      <c r="M9" s="19">
        <f>CODE(LOWER(L9))-96</f>
        <v>4</v>
      </c>
    </row>
    <row r="10" spans="1:13" ht="12.75">
      <c r="A10" s="12" t="str">
        <f ca="1" t="shared" si="0"/>
        <v>*</v>
      </c>
      <c r="K10" s="17" t="s">
        <v>72</v>
      </c>
      <c r="L10" s="18" t="s">
        <v>79</v>
      </c>
      <c r="M10" s="19">
        <f>CODE(LOWER(L10))-96</f>
        <v>13</v>
      </c>
    </row>
    <row r="11" spans="1:13" ht="12.75">
      <c r="A11" s="12">
        <f ca="1" t="shared" si="0"/>
      </c>
      <c r="K11" s="17" t="s">
        <v>73</v>
      </c>
      <c r="L11" s="18" t="s">
        <v>78</v>
      </c>
      <c r="M11" s="19">
        <f>CODE(LOWER(L11))-96</f>
        <v>8</v>
      </c>
    </row>
    <row r="12" spans="1:13" ht="13.5" thickBot="1">
      <c r="A12" s="12" t="str">
        <f ca="1" t="shared" si="0"/>
        <v>[Event "12.PSF-B"]</v>
      </c>
      <c r="K12" s="23" t="s">
        <v>74</v>
      </c>
      <c r="L12" s="24" t="s">
        <v>80</v>
      </c>
      <c r="M12" s="25">
        <f>CODE(LOWER(L12))-96</f>
        <v>17</v>
      </c>
    </row>
    <row r="13" ht="13.5" thickTop="1">
      <c r="A13" s="12" t="str">
        <f ca="1" t="shared" si="0"/>
        <v>[Site "Prague"]</v>
      </c>
    </row>
    <row r="14" ht="12.75">
      <c r="A14" s="12" t="str">
        <f ca="1" t="shared" si="0"/>
        <v>[Date "2016.6.21"]</v>
      </c>
    </row>
    <row r="15" ht="12.75">
      <c r="A15" s="12" t="str">
        <f ca="1" t="shared" si="0"/>
        <v>[Round "4.2"]</v>
      </c>
    </row>
    <row r="16" ht="12.75">
      <c r="A16" s="12" t="str">
        <f ca="1" t="shared" si="0"/>
        <v>[White "Nový,Filip"]</v>
      </c>
    </row>
    <row r="17" ht="12.75">
      <c r="A17" s="12" t="str">
        <f ca="1" t="shared" si="0"/>
        <v>[Black "Fiala,Jiří"]</v>
      </c>
    </row>
    <row r="18" ht="12.75">
      <c r="A18" s="12" t="str">
        <f ca="1" t="shared" si="0"/>
        <v>[WhiteElo "1966"]</v>
      </c>
    </row>
    <row r="19" ht="12.75">
      <c r="A19" s="12" t="str">
        <f ca="1" t="shared" si="0"/>
        <v>[BlackElo "1934"]</v>
      </c>
    </row>
    <row r="20" ht="12.75">
      <c r="A20" s="12" t="str">
        <f ca="1" t="shared" si="0"/>
        <v>[Result "*"]</v>
      </c>
    </row>
    <row r="21" ht="12.75">
      <c r="A21" s="12" t="str">
        <f ca="1" t="shared" si="0"/>
        <v>*</v>
      </c>
    </row>
    <row r="22" ht="12.75">
      <c r="A22" s="12">
        <f ca="1" t="shared" si="0"/>
      </c>
    </row>
    <row r="23" ht="12.75">
      <c r="A23" s="12" t="str">
        <f ca="1" t="shared" si="0"/>
        <v>[Event "12.PSF-B"]</v>
      </c>
    </row>
    <row r="24" ht="12.75">
      <c r="A24" s="12" t="str">
        <f ca="1" t="shared" si="0"/>
        <v>[Site "Prague"]</v>
      </c>
    </row>
    <row r="25" ht="12.75">
      <c r="A25" s="12" t="str">
        <f ca="1" t="shared" si="0"/>
        <v>[Date "2016.6.21"]</v>
      </c>
    </row>
    <row r="26" ht="12.75">
      <c r="A26" s="12" t="str">
        <f ca="1" t="shared" si="0"/>
        <v>[Round "4.3"]</v>
      </c>
    </row>
    <row r="27" ht="12.75">
      <c r="A27" s="12" t="str">
        <f ca="1" t="shared" si="0"/>
        <v>[White "Krňák,Vladimír"]</v>
      </c>
    </row>
    <row r="28" ht="12.75">
      <c r="A28" s="12" t="str">
        <f ca="1" t="shared" si="0"/>
        <v>[Black "Lhotská,Anna"]</v>
      </c>
    </row>
    <row r="29" ht="12.75">
      <c r="A29" s="12" t="str">
        <f ca="1" t="shared" si="0"/>
        <v>[WhiteElo "1720"]</v>
      </c>
    </row>
    <row r="30" ht="12.75">
      <c r="A30" s="12" t="str">
        <f ca="1" t="shared" si="0"/>
        <v>[BlackElo "1461"]</v>
      </c>
    </row>
    <row r="31" ht="12.75">
      <c r="A31" s="12" t="str">
        <f ca="1" t="shared" si="0"/>
        <v>[Result "*"]</v>
      </c>
    </row>
    <row r="32" ht="12.75">
      <c r="A32" s="12" t="str">
        <f ca="1" t="shared" si="0"/>
        <v>*</v>
      </c>
    </row>
    <row r="33" ht="12.75">
      <c r="A33" s="12">
        <f ca="1" t="shared" si="0"/>
      </c>
    </row>
    <row r="34" ht="12.75">
      <c r="A34" s="12" t="str">
        <f ca="1" t="shared" si="0"/>
        <v>[Event "12.PSF-B"]</v>
      </c>
    </row>
    <row r="35" ht="12.75">
      <c r="A35" s="12" t="str">
        <f ca="1" t="shared" si="0"/>
        <v>[Site "Prague"]</v>
      </c>
    </row>
    <row r="36" ht="12.75">
      <c r="A36" s="12" t="str">
        <f ca="1" t="shared" si="0"/>
        <v>[Date "2016.6.21"]</v>
      </c>
    </row>
    <row r="37" ht="12.75">
      <c r="A37" s="12" t="str">
        <f ca="1" t="shared" si="0"/>
        <v>[Round "4.4"]</v>
      </c>
    </row>
    <row r="38" ht="12.75">
      <c r="A38" s="12" t="str">
        <f ca="1" t="shared" si="0"/>
        <v>[White "Schöppe,Christian"]</v>
      </c>
    </row>
    <row r="39" ht="12.75">
      <c r="A39" s="12" t="str">
        <f ca="1" t="shared" si="0"/>
        <v>[Black "Kühnmund,Ivan"]</v>
      </c>
    </row>
    <row r="40" ht="12.75">
      <c r="A40" s="12" t="str">
        <f ca="1" t="shared" si="0"/>
        <v>[WhiteElo "1633"]</v>
      </c>
    </row>
    <row r="41" ht="12.75">
      <c r="A41" s="12" t="str">
        <f ca="1" t="shared" si="0"/>
        <v>[BlackElo "1703"]</v>
      </c>
    </row>
    <row r="42" ht="12.75">
      <c r="A42" s="12" t="str">
        <f ca="1" t="shared" si="0"/>
        <v>[Result "*"]</v>
      </c>
    </row>
    <row r="43" ht="12.75">
      <c r="A43" s="12" t="str">
        <f ca="1" t="shared" si="0"/>
        <v>*</v>
      </c>
    </row>
    <row r="44" ht="12.75">
      <c r="A44" s="12">
        <f ca="1" t="shared" si="0"/>
      </c>
    </row>
    <row r="45" ht="12.75">
      <c r="A45" s="12" t="str">
        <f ca="1" t="shared" si="0"/>
        <v>[Event "12.PSF-B"]</v>
      </c>
    </row>
    <row r="46" ht="12.75">
      <c r="A46" s="12" t="str">
        <f ca="1" t="shared" si="0"/>
        <v>[Site "Prague"]</v>
      </c>
    </row>
    <row r="47" ht="12.75">
      <c r="A47" s="12" t="str">
        <f ca="1" t="shared" si="0"/>
        <v>[Date "2016.6.21"]</v>
      </c>
    </row>
    <row r="48" ht="12.75">
      <c r="A48" s="12" t="str">
        <f ca="1" t="shared" si="0"/>
        <v>[Round "4.5"]</v>
      </c>
    </row>
    <row r="49" ht="12.75">
      <c r="A49" s="12" t="str">
        <f ca="1" t="shared" si="0"/>
        <v>[White "Košař,Milan"]</v>
      </c>
    </row>
    <row r="50" ht="12.75">
      <c r="A50" s="12" t="str">
        <f ca="1" t="shared" si="0"/>
        <v>[Black "Rousek,Jan"]</v>
      </c>
    </row>
    <row r="51" ht="12.75">
      <c r="A51" s="12" t="str">
        <f ca="1" t="shared" si="0"/>
        <v>[WhiteElo "1668"]</v>
      </c>
    </row>
    <row r="52" ht="12.75">
      <c r="A52" s="12" t="str">
        <f ca="1" t="shared" si="0"/>
        <v>[BlackElo "1421"]</v>
      </c>
    </row>
    <row r="53" ht="12.75">
      <c r="A53" s="12" t="str">
        <f ca="1" t="shared" si="0"/>
        <v>[Result "*"]</v>
      </c>
    </row>
    <row r="54" ht="12.75">
      <c r="A54" s="12" t="str">
        <f ca="1" t="shared" si="0"/>
        <v>*</v>
      </c>
    </row>
    <row r="55" ht="12.75">
      <c r="A55" s="12">
        <f ca="1" t="shared" si="0"/>
      </c>
    </row>
    <row r="56" ht="12.75">
      <c r="A56" s="12" t="str">
        <f ca="1" t="shared" si="0"/>
        <v>[Event "12.PSF-B"]</v>
      </c>
    </row>
    <row r="57" ht="12.75">
      <c r="A57" s="12" t="str">
        <f ca="1" t="shared" si="0"/>
        <v>[Site "Prague"]</v>
      </c>
    </row>
    <row r="58" ht="12.75">
      <c r="A58" s="12" t="str">
        <f ca="1" t="shared" si="0"/>
        <v>[Date "2016.6.21"]</v>
      </c>
    </row>
    <row r="59" ht="12.75">
      <c r="A59" s="12" t="str">
        <f ca="1" t="shared" si="0"/>
        <v>[Round "4.6"]</v>
      </c>
    </row>
    <row r="60" ht="12.75">
      <c r="A60" s="12" t="str">
        <f ca="1" t="shared" si="0"/>
        <v>[White "Růžička,Václav"]</v>
      </c>
    </row>
    <row r="61" ht="12.75">
      <c r="A61" s="12" t="str">
        <f ca="1" t="shared" si="0"/>
        <v>[Black "Plate,Marion Helga"]</v>
      </c>
    </row>
    <row r="62" ht="12.75">
      <c r="A62" s="12" t="str">
        <f ca="1" t="shared" si="0"/>
        <v>[WhiteElo "1635"]</v>
      </c>
    </row>
    <row r="63" ht="12.75">
      <c r="A63" s="12" t="str">
        <f ca="1" t="shared" si="0"/>
        <v>[BlackElo "1276"]</v>
      </c>
    </row>
    <row r="64" ht="12.75">
      <c r="A64" s="12" t="str">
        <f ca="1" t="shared" si="0"/>
        <v>[Result "*"]</v>
      </c>
    </row>
    <row r="65" ht="12.75">
      <c r="A65" s="12" t="str">
        <f ca="1" t="shared" si="0"/>
        <v>*</v>
      </c>
    </row>
    <row r="66" ht="12.75">
      <c r="A66" s="12">
        <f aca="true" ca="1" t="shared" si="1" ref="A66:A129">IF(MOD(ROW(),11)=0,"",INDIRECT(ADDRESS(INT(ROW()/11+10/11),MOD(ROW(),11),,,"Engine")))</f>
      </c>
    </row>
    <row r="67" ht="12.75">
      <c r="A67" s="12" t="str">
        <f ca="1" t="shared" si="1"/>
        <v>[Event "12.PSF-B"]</v>
      </c>
    </row>
    <row r="68" ht="12.75">
      <c r="A68" s="12" t="str">
        <f ca="1" t="shared" si="1"/>
        <v>[Site "Prague"]</v>
      </c>
    </row>
    <row r="69" ht="12.75">
      <c r="A69" s="12" t="str">
        <f ca="1" t="shared" si="1"/>
        <v>[Date "2016.6.21"]</v>
      </c>
    </row>
    <row r="70" ht="12.75">
      <c r="A70" s="12" t="str">
        <f ca="1" t="shared" si="1"/>
        <v>[Round "4.7"]</v>
      </c>
    </row>
    <row r="71" ht="12.75">
      <c r="A71" s="12" t="str">
        <f ca="1" t="shared" si="1"/>
        <v>[White "Magsumov,Rinat"]</v>
      </c>
    </row>
    <row r="72" ht="12.75">
      <c r="A72" s="12" t="str">
        <f ca="1" t="shared" si="1"/>
        <v>[Black "Bára,Josef"]</v>
      </c>
    </row>
    <row r="73" ht="12.75">
      <c r="A73" s="12" t="str">
        <f ca="1" t="shared" si="1"/>
        <v>[WhiteElo "1599"]</v>
      </c>
    </row>
    <row r="74" ht="12.75">
      <c r="A74" s="12" t="str">
        <f ca="1" t="shared" si="1"/>
        <v>[BlackElo "1437"]</v>
      </c>
    </row>
    <row r="75" ht="12.75">
      <c r="A75" s="12" t="str">
        <f ca="1" t="shared" si="1"/>
        <v>[Result "*"]</v>
      </c>
    </row>
    <row r="76" ht="12.75">
      <c r="A76" s="12" t="str">
        <f ca="1" t="shared" si="1"/>
        <v>*</v>
      </c>
    </row>
    <row r="77" ht="12.75">
      <c r="A77" s="12">
        <f ca="1" t="shared" si="1"/>
      </c>
    </row>
    <row r="78" ht="12.75">
      <c r="A78" s="12" t="str">
        <f ca="1" t="shared" si="1"/>
        <v>[Event "12.PSF-B"]</v>
      </c>
    </row>
    <row r="79" ht="12.75">
      <c r="A79" s="12" t="str">
        <f ca="1" t="shared" si="1"/>
        <v>[Site "Prague"]</v>
      </c>
    </row>
    <row r="80" ht="12.75">
      <c r="A80" s="12" t="str">
        <f ca="1" t="shared" si="1"/>
        <v>[Date "2016.6.21"]</v>
      </c>
    </row>
    <row r="81" ht="12.75">
      <c r="A81" s="12" t="str">
        <f ca="1" t="shared" si="1"/>
        <v>[Round "4.8"]</v>
      </c>
    </row>
    <row r="82" ht="12.75">
      <c r="A82" s="12" t="str">
        <f ca="1" t="shared" si="1"/>
        <v>[White "Hosová,Sandra"]</v>
      </c>
    </row>
    <row r="83" ht="12.75">
      <c r="A83" s="12" t="str">
        <f ca="1" t="shared" si="1"/>
        <v>[Black "Vítek,Jan"]</v>
      </c>
    </row>
    <row r="84" ht="12.75">
      <c r="A84" s="12" t="str">
        <f ca="1" t="shared" si="1"/>
        <v>[WhiteElo "1080"]</v>
      </c>
    </row>
    <row r="85" ht="12.75">
      <c r="A85" s="12" t="str">
        <f ca="1" t="shared" si="1"/>
        <v>[BlackElo "1775"]</v>
      </c>
    </row>
    <row r="86" ht="12.75">
      <c r="A86" s="12" t="str">
        <f ca="1" t="shared" si="1"/>
        <v>[Result "*"]</v>
      </c>
    </row>
    <row r="87" ht="12.75">
      <c r="A87" s="12" t="str">
        <f ca="1" t="shared" si="1"/>
        <v>*</v>
      </c>
    </row>
    <row r="88" ht="12.75">
      <c r="A88" s="12">
        <f ca="1" t="shared" si="1"/>
      </c>
    </row>
    <row r="89" ht="12.75">
      <c r="A89" s="12" t="str">
        <f ca="1" t="shared" si="1"/>
        <v>[Event "12.PSF-B"]</v>
      </c>
    </row>
    <row r="90" ht="12.75">
      <c r="A90" s="12" t="str">
        <f ca="1" t="shared" si="1"/>
        <v>[Site "Prague"]</v>
      </c>
    </row>
    <row r="91" ht="12.75">
      <c r="A91" s="12" t="str">
        <f ca="1" t="shared" si="1"/>
        <v>[Date "2016.6.21"]</v>
      </c>
    </row>
    <row r="92" ht="12.75">
      <c r="A92" s="12" t="str">
        <f ca="1" t="shared" si="1"/>
        <v>[Round "4.9"]</v>
      </c>
    </row>
    <row r="93" ht="12.75">
      <c r="A93" s="12" t="str">
        <f ca="1" t="shared" si="1"/>
        <v>[White "Záběhlický,Jiří"]</v>
      </c>
    </row>
    <row r="94" ht="12.75">
      <c r="A94" s="12" t="str">
        <f ca="1" t="shared" si="1"/>
        <v>[Black "Husa,Daniel"]</v>
      </c>
    </row>
    <row r="95" ht="12.75">
      <c r="A95" s="12" t="str">
        <f ca="1" t="shared" si="1"/>
        <v>[WhiteElo "1497"]</v>
      </c>
    </row>
    <row r="96" ht="12.75">
      <c r="A96" s="12" t="str">
        <f ca="1" t="shared" si="1"/>
        <v>[BlackElo "1392"]</v>
      </c>
    </row>
    <row r="97" ht="12.75">
      <c r="A97" s="12" t="str">
        <f ca="1" t="shared" si="1"/>
        <v>[Result "*"]</v>
      </c>
    </row>
    <row r="98" ht="12.75">
      <c r="A98" s="12" t="str">
        <f ca="1" t="shared" si="1"/>
        <v>*</v>
      </c>
    </row>
    <row r="99" ht="12.75">
      <c r="A99" s="12">
        <f ca="1" t="shared" si="1"/>
      </c>
    </row>
    <row r="100" ht="12.75">
      <c r="A100" s="12" t="str">
        <f ca="1" t="shared" si="1"/>
        <v>[Event "12.PSF-B"]</v>
      </c>
    </row>
    <row r="101" ht="12.75">
      <c r="A101" s="12" t="str">
        <f ca="1" t="shared" si="1"/>
        <v>[Site "Prague"]</v>
      </c>
    </row>
    <row r="102" ht="12.75">
      <c r="A102" s="12" t="str">
        <f ca="1" t="shared" si="1"/>
        <v>[Date "2016.6.21"]</v>
      </c>
    </row>
    <row r="103" ht="12.75">
      <c r="A103" s="12" t="str">
        <f ca="1" t="shared" si="1"/>
        <v>[Round "4.10"]</v>
      </c>
    </row>
    <row r="104" ht="12.75">
      <c r="A104" s="12" t="str">
        <f ca="1" t="shared" si="1"/>
        <v>[White "Koršinskij,Nikolas"]</v>
      </c>
    </row>
    <row r="105" ht="12.75">
      <c r="A105" s="12" t="str">
        <f ca="1" t="shared" si="1"/>
        <v>[Black "Kučera,Josef"]</v>
      </c>
    </row>
    <row r="106" ht="12.75">
      <c r="A106" s="12" t="str">
        <f ca="1" t="shared" si="1"/>
        <v>[WhiteElo "1408"]</v>
      </c>
    </row>
    <row r="107" ht="12.75">
      <c r="A107" s="12" t="str">
        <f ca="1" t="shared" si="1"/>
        <v>[BlackElo "1739"]</v>
      </c>
    </row>
    <row r="108" ht="12.75">
      <c r="A108" s="12" t="str">
        <f ca="1" t="shared" si="1"/>
        <v>[Result "*"]</v>
      </c>
    </row>
    <row r="109" ht="12.75">
      <c r="A109" s="12" t="str">
        <f ca="1" t="shared" si="1"/>
        <v>*</v>
      </c>
    </row>
    <row r="110" ht="12.75">
      <c r="A110" s="12">
        <f ca="1" t="shared" si="1"/>
      </c>
    </row>
    <row r="111" ht="12.75">
      <c r="A111" s="12" t="str">
        <f ca="1" t="shared" si="1"/>
        <v>[Event "12.PSF-B"]</v>
      </c>
    </row>
    <row r="112" ht="12.75">
      <c r="A112" s="12" t="str">
        <f ca="1" t="shared" si="1"/>
        <v>[Site "Prague"]</v>
      </c>
    </row>
    <row r="113" ht="12.75">
      <c r="A113" s="12" t="str">
        <f ca="1" t="shared" si="1"/>
        <v>[Date "2016.6.21"]</v>
      </c>
    </row>
    <row r="114" ht="12.75">
      <c r="A114" s="12" t="str">
        <f ca="1" t="shared" si="1"/>
        <v>[Round "4.11"]</v>
      </c>
    </row>
    <row r="115" ht="12.75">
      <c r="A115" s="12" t="str">
        <f ca="1" t="shared" si="1"/>
        <v>[White "Římovský,Pavel"]</v>
      </c>
    </row>
    <row r="116" ht="12.75">
      <c r="A116" s="12" t="str">
        <f ca="1" t="shared" si="1"/>
        <v>[Black "Šebek,Pavel"]</v>
      </c>
    </row>
    <row r="117" ht="12.75">
      <c r="A117" s="12" t="str">
        <f ca="1" t="shared" si="1"/>
        <v>[WhiteElo "1422"]</v>
      </c>
    </row>
    <row r="118" ht="12.75">
      <c r="A118" s="12" t="str">
        <f ca="1" t="shared" si="1"/>
        <v>[BlackElo "1612"]</v>
      </c>
    </row>
    <row r="119" ht="12.75">
      <c r="A119" s="12" t="str">
        <f ca="1" t="shared" si="1"/>
        <v>[Result "*"]</v>
      </c>
    </row>
    <row r="120" ht="12.75">
      <c r="A120" s="12" t="str">
        <f ca="1" t="shared" si="1"/>
        <v>*</v>
      </c>
    </row>
    <row r="121" ht="12.75">
      <c r="A121" s="12">
        <f ca="1" t="shared" si="1"/>
      </c>
    </row>
    <row r="122" ht="12.75">
      <c r="A122" s="12" t="str">
        <f ca="1" t="shared" si="1"/>
        <v>[Event "12.PSF-B"]</v>
      </c>
    </row>
    <row r="123" ht="12.75">
      <c r="A123" s="12" t="str">
        <f ca="1" t="shared" si="1"/>
        <v>[Site "Prague"]</v>
      </c>
    </row>
    <row r="124" ht="12.75">
      <c r="A124" s="12" t="str">
        <f ca="1" t="shared" si="1"/>
        <v>[Date "2016.6.21"]</v>
      </c>
    </row>
    <row r="125" ht="12.75">
      <c r="A125" s="12" t="str">
        <f ca="1" t="shared" si="1"/>
        <v>[Round "4.12"]</v>
      </c>
    </row>
    <row r="126" ht="12.75">
      <c r="A126" s="12" t="str">
        <f ca="1" t="shared" si="1"/>
        <v>[White "Koršinskij,Marek"]</v>
      </c>
    </row>
    <row r="127" ht="12.75">
      <c r="A127" s="12" t="str">
        <f ca="1" t="shared" si="1"/>
        <v>[Black "Zedník,Petr"]</v>
      </c>
    </row>
    <row r="128" ht="12.75">
      <c r="A128" s="12" t="str">
        <f ca="1" t="shared" si="1"/>
        <v>[WhiteElo "1378"]</v>
      </c>
    </row>
    <row r="129" ht="12.75">
      <c r="A129" s="12" t="str">
        <f ca="1" t="shared" si="1"/>
        <v>[BlackElo "1563"]</v>
      </c>
    </row>
    <row r="130" ht="12.75">
      <c r="A130" s="12" t="str">
        <f aca="true" ca="1" t="shared" si="2" ref="A130:A193">IF(MOD(ROW(),11)=0,"",INDIRECT(ADDRESS(INT(ROW()/11+10/11),MOD(ROW(),11),,,"Engine")))</f>
        <v>[Result "*"]</v>
      </c>
    </row>
    <row r="131" ht="12.75">
      <c r="A131" s="12" t="str">
        <f ca="1" t="shared" si="2"/>
        <v>*</v>
      </c>
    </row>
    <row r="132" ht="12.75">
      <c r="A132" s="12">
        <f ca="1" t="shared" si="2"/>
      </c>
    </row>
    <row r="133" ht="12.75">
      <c r="A133" s="12" t="str">
        <f ca="1" t="shared" si="2"/>
        <v>[Event "12.PSF-B"]</v>
      </c>
    </row>
    <row r="134" ht="12.75">
      <c r="A134" s="12" t="str">
        <f ca="1" t="shared" si="2"/>
        <v>[Site "Prague"]</v>
      </c>
    </row>
    <row r="135" ht="12.75">
      <c r="A135" s="12" t="str">
        <f ca="1" t="shared" si="2"/>
        <v>[Date "2016.6.21"]</v>
      </c>
    </row>
    <row r="136" ht="12.75">
      <c r="A136" s="12" t="str">
        <f ca="1" t="shared" si="2"/>
        <v>[Round "4.13"]</v>
      </c>
    </row>
    <row r="137" ht="12.75">
      <c r="A137" s="12" t="str">
        <f ca="1" t="shared" si="2"/>
        <v>[White "Vávrová,Jiřina"]</v>
      </c>
    </row>
    <row r="138" ht="12.75">
      <c r="A138" s="12" t="str">
        <f ca="1" t="shared" si="2"/>
        <v>[Black "Palla,Ivan"]</v>
      </c>
    </row>
    <row r="139" ht="12.75">
      <c r="A139" s="12" t="str">
        <f ca="1" t="shared" si="2"/>
        <v>[WhiteElo "1051"]</v>
      </c>
    </row>
    <row r="140" ht="12.75">
      <c r="A140" s="12" t="str">
        <f ca="1" t="shared" si="2"/>
        <v>[BlackElo "1558"]</v>
      </c>
    </row>
    <row r="141" ht="12.75">
      <c r="A141" s="12" t="str">
        <f ca="1" t="shared" si="2"/>
        <v>[Result "*"]</v>
      </c>
    </row>
    <row r="142" ht="12.75">
      <c r="A142" s="12" t="str">
        <f ca="1" t="shared" si="2"/>
        <v>*</v>
      </c>
    </row>
    <row r="143" ht="12.75">
      <c r="A143" s="12">
        <f ca="1" t="shared" si="2"/>
      </c>
    </row>
    <row r="144" ht="12.75">
      <c r="A144" s="12" t="str">
        <f ca="1" t="shared" si="2"/>
        <v>[Event "12.PSF-B"]</v>
      </c>
    </row>
    <row r="145" ht="12.75">
      <c r="A145" s="12" t="str">
        <f ca="1" t="shared" si="2"/>
        <v>[Site "Prague"]</v>
      </c>
    </row>
    <row r="146" ht="12.75">
      <c r="A146" s="12" t="str">
        <f ca="1" t="shared" si="2"/>
        <v>[Date "2016.6.21"]</v>
      </c>
    </row>
    <row r="147" ht="12.75">
      <c r="A147" s="12" t="str">
        <f ca="1" t="shared" si="2"/>
        <v>[Round "4.14"]</v>
      </c>
    </row>
    <row r="148" ht="12.75">
      <c r="A148" s="12" t="str">
        <f ca="1" t="shared" si="2"/>
        <v>[White "Novotný,Josef"]</v>
      </c>
    </row>
    <row r="149" ht="12.75">
      <c r="A149" s="12" t="str">
        <f ca="1" t="shared" si="2"/>
        <v>[Black "Engel,Tomáš"]</v>
      </c>
    </row>
    <row r="150" ht="12.75">
      <c r="A150" s="12" t="str">
        <f ca="1" t="shared" si="2"/>
        <v>[WhiteElo "1523"]</v>
      </c>
    </row>
    <row r="151" ht="12.75">
      <c r="A151" s="12" t="str">
        <f ca="1" t="shared" si="2"/>
        <v>[BlackElo "1469"]</v>
      </c>
    </row>
    <row r="152" ht="12.75">
      <c r="A152" s="12" t="str">
        <f ca="1" t="shared" si="2"/>
        <v>[Result "*"]</v>
      </c>
    </row>
    <row r="153" ht="12.75">
      <c r="A153" s="12" t="str">
        <f ca="1" t="shared" si="2"/>
        <v>*</v>
      </c>
    </row>
    <row r="154" ht="12.75">
      <c r="A154" s="12">
        <f ca="1" t="shared" si="2"/>
      </c>
    </row>
    <row r="155" ht="12.75">
      <c r="A155" s="12" t="str">
        <f ca="1" t="shared" si="2"/>
        <v>[Event "12.PSF-B"]</v>
      </c>
    </row>
    <row r="156" ht="12.75">
      <c r="A156" s="12" t="str">
        <f ca="1" t="shared" si="2"/>
        <v>[Site "Prague"]</v>
      </c>
    </row>
    <row r="157" ht="12.75">
      <c r="A157" s="12" t="str">
        <f ca="1" t="shared" si="2"/>
        <v>[Date "2016.6.21"]</v>
      </c>
    </row>
    <row r="158" ht="12.75">
      <c r="A158" s="12" t="str">
        <f ca="1" t="shared" si="2"/>
        <v>[Round "4.15"]</v>
      </c>
    </row>
    <row r="159" ht="12.75">
      <c r="A159" s="12" t="str">
        <f ca="1" t="shared" si="2"/>
        <v>[White "Rous,Dominik"]</v>
      </c>
    </row>
    <row r="160" ht="12.75">
      <c r="A160" s="12" t="str">
        <f ca="1" t="shared" si="2"/>
        <v>[Black "Zubek,Rudolf"]</v>
      </c>
    </row>
    <row r="161" ht="12.75">
      <c r="A161" s="12" t="str">
        <f ca="1" t="shared" si="2"/>
        <v>[WhiteElo "1224"]</v>
      </c>
    </row>
    <row r="162" ht="12.75">
      <c r="A162" s="12" t="str">
        <f ca="1" t="shared" si="2"/>
        <v>[BlackElo "1423"]</v>
      </c>
    </row>
    <row r="163" ht="12.75">
      <c r="A163" s="12" t="str">
        <f ca="1" t="shared" si="2"/>
        <v>[Result "*"]</v>
      </c>
    </row>
    <row r="164" ht="12.75">
      <c r="A164" s="12" t="str">
        <f ca="1" t="shared" si="2"/>
        <v>*</v>
      </c>
    </row>
    <row r="165" ht="12.75">
      <c r="A165" s="12">
        <f ca="1" t="shared" si="2"/>
      </c>
    </row>
    <row r="166" ht="12.75">
      <c r="A166" s="12" t="str">
        <f ca="1" t="shared" si="2"/>
        <v>[Event "12.PSF-B"]</v>
      </c>
    </row>
    <row r="167" ht="12.75">
      <c r="A167" s="12" t="str">
        <f ca="1" t="shared" si="2"/>
        <v>[Site "Prague"]</v>
      </c>
    </row>
    <row r="168" ht="12.75">
      <c r="A168" s="12" t="str">
        <f ca="1" t="shared" si="2"/>
        <v>[Date "2016.6.21"]</v>
      </c>
    </row>
    <row r="169" ht="12.75">
      <c r="A169" s="12" t="str">
        <f ca="1" t="shared" si="2"/>
        <v>[Round "4.16"]</v>
      </c>
    </row>
    <row r="170" ht="12.75">
      <c r="A170" s="12" t="str">
        <f ca="1" t="shared" si="2"/>
        <v>[White "Žáček,Petr"]</v>
      </c>
    </row>
    <row r="171" ht="12.75">
      <c r="A171" s="12" t="e">
        <f ca="1" t="shared" si="2"/>
        <v>#VALUE!</v>
      </c>
    </row>
    <row r="172" ht="12.75">
      <c r="A172" s="12" t="str">
        <f ca="1" t="shared" si="2"/>
        <v>[WhiteElo "1584"]</v>
      </c>
    </row>
    <row r="173" ht="12.75">
      <c r="A173" s="12" t="str">
        <f ca="1" t="shared" si="2"/>
        <v>[BlackElo "0"]</v>
      </c>
    </row>
    <row r="174" ht="12.75">
      <c r="A174" s="12" t="str">
        <f ca="1" t="shared" si="2"/>
        <v>[Result "*"]</v>
      </c>
    </row>
    <row r="175" ht="12.75">
      <c r="A175" s="12" t="str">
        <f ca="1" t="shared" si="2"/>
        <v>*</v>
      </c>
    </row>
    <row r="176" ht="12.75">
      <c r="A176" s="12">
        <f ca="1" t="shared" si="2"/>
      </c>
    </row>
    <row r="177" ht="12.75">
      <c r="A177" s="12" t="str">
        <f ca="1" t="shared" si="2"/>
        <v>[Event "12.PSF-B"]</v>
      </c>
    </row>
    <row r="178" ht="12.75">
      <c r="A178" s="12" t="str">
        <f ca="1" t="shared" si="2"/>
        <v>[Site "Prague"]</v>
      </c>
    </row>
    <row r="179" ht="12.75">
      <c r="A179" s="12" t="str">
        <f ca="1" t="shared" si="2"/>
        <v>[Date "2016.6.21"]</v>
      </c>
    </row>
    <row r="180" ht="12.75">
      <c r="A180" s="12" t="str">
        <f ca="1" t="shared" si="2"/>
        <v>[Round "4.17"]</v>
      </c>
    </row>
    <row r="181" ht="12.75">
      <c r="A181" s="12" t="e">
        <f ca="1" t="shared" si="2"/>
        <v>#VALUE!</v>
      </c>
    </row>
    <row r="182" ht="12.75">
      <c r="A182" s="12" t="e">
        <f ca="1" t="shared" si="2"/>
        <v>#VALUE!</v>
      </c>
    </row>
    <row r="183" ht="12.75">
      <c r="A183" s="12" t="str">
        <f ca="1" t="shared" si="2"/>
        <v>[WhiteElo "0"]</v>
      </c>
    </row>
    <row r="184" ht="12.75">
      <c r="A184" s="12" t="str">
        <f ca="1" t="shared" si="2"/>
        <v>[BlackElo "0"]</v>
      </c>
    </row>
    <row r="185" ht="12.75">
      <c r="A185" s="12" t="str">
        <f ca="1" t="shared" si="2"/>
        <v>[Result "*"]</v>
      </c>
    </row>
    <row r="186" ht="12.75">
      <c r="A186" s="12" t="str">
        <f ca="1" t="shared" si="2"/>
        <v>*</v>
      </c>
    </row>
    <row r="187" ht="12.75">
      <c r="A187" s="12">
        <f ca="1" t="shared" si="2"/>
      </c>
    </row>
    <row r="188" ht="12.75">
      <c r="A188" s="12" t="str">
        <f ca="1" t="shared" si="2"/>
        <v>[Event "12.PSF-B"]</v>
      </c>
    </row>
    <row r="189" ht="12.75">
      <c r="A189" s="12" t="str">
        <f ca="1" t="shared" si="2"/>
        <v>[Site "Prague"]</v>
      </c>
    </row>
    <row r="190" ht="12.75">
      <c r="A190" s="12" t="str">
        <f ca="1" t="shared" si="2"/>
        <v>[Date "2016.6.21"]</v>
      </c>
    </row>
    <row r="191" ht="12.75">
      <c r="A191" s="12" t="str">
        <f ca="1" t="shared" si="2"/>
        <v>[Round "4.18"]</v>
      </c>
    </row>
    <row r="192" ht="12.75">
      <c r="A192" s="12" t="e">
        <f ca="1" t="shared" si="2"/>
        <v>#VALUE!</v>
      </c>
    </row>
    <row r="193" ht="12.75">
      <c r="A193" s="12" t="e">
        <f ca="1" t="shared" si="2"/>
        <v>#VALUE!</v>
      </c>
    </row>
    <row r="194" ht="12.75">
      <c r="A194" s="12" t="str">
        <f aca="true" ca="1" t="shared" si="3" ref="A194:A257">IF(MOD(ROW(),11)=0,"",INDIRECT(ADDRESS(INT(ROW()/11+10/11),MOD(ROW(),11),,,"Engine")))</f>
        <v>[WhiteElo "0"]</v>
      </c>
    </row>
    <row r="195" ht="12.75">
      <c r="A195" s="12" t="str">
        <f ca="1" t="shared" si="3"/>
        <v>[BlackElo "0"]</v>
      </c>
    </row>
    <row r="196" ht="12.75">
      <c r="A196" s="12" t="str">
        <f ca="1" t="shared" si="3"/>
        <v>[Result "*"]</v>
      </c>
    </row>
    <row r="197" ht="12.75">
      <c r="A197" s="12" t="str">
        <f ca="1" t="shared" si="3"/>
        <v>*</v>
      </c>
    </row>
    <row r="198" ht="12.75">
      <c r="A198" s="12">
        <f ca="1" t="shared" si="3"/>
      </c>
    </row>
    <row r="199" ht="12.75">
      <c r="A199" s="12" t="str">
        <f ca="1" t="shared" si="3"/>
        <v>[Event "12.PSF-B"]</v>
      </c>
    </row>
    <row r="200" ht="12.75">
      <c r="A200" s="12" t="str">
        <f ca="1" t="shared" si="3"/>
        <v>[Site "Prague"]</v>
      </c>
    </row>
    <row r="201" ht="12.75">
      <c r="A201" s="12" t="str">
        <f ca="1" t="shared" si="3"/>
        <v>[Date "2016.6.21"]</v>
      </c>
    </row>
    <row r="202" ht="12.75">
      <c r="A202" s="12" t="str">
        <f ca="1" t="shared" si="3"/>
        <v>[Round "4.19"]</v>
      </c>
    </row>
    <row r="203" ht="12.75">
      <c r="A203" s="12" t="e">
        <f ca="1" t="shared" si="3"/>
        <v>#VALUE!</v>
      </c>
    </row>
    <row r="204" ht="12.75">
      <c r="A204" s="12" t="e">
        <f ca="1" t="shared" si="3"/>
        <v>#VALUE!</v>
      </c>
    </row>
    <row r="205" ht="12.75">
      <c r="A205" s="12" t="str">
        <f ca="1" t="shared" si="3"/>
        <v>[WhiteElo "0"]</v>
      </c>
    </row>
    <row r="206" ht="12.75">
      <c r="A206" s="12" t="str">
        <f ca="1" t="shared" si="3"/>
        <v>[BlackElo "0"]</v>
      </c>
    </row>
    <row r="207" ht="12.75">
      <c r="A207" s="12" t="str">
        <f ca="1" t="shared" si="3"/>
        <v>[Result "*"]</v>
      </c>
    </row>
    <row r="208" ht="12.75">
      <c r="A208" s="12" t="str">
        <f ca="1" t="shared" si="3"/>
        <v>*</v>
      </c>
    </row>
    <row r="209" ht="12.75">
      <c r="A209" s="12">
        <f ca="1" t="shared" si="3"/>
      </c>
    </row>
    <row r="210" ht="12.75">
      <c r="A210" s="12" t="str">
        <f ca="1" t="shared" si="3"/>
        <v>[Event "12.PSF-B"]</v>
      </c>
    </row>
    <row r="211" ht="12.75">
      <c r="A211" s="12" t="str">
        <f ca="1" t="shared" si="3"/>
        <v>[Site "Prague"]</v>
      </c>
    </row>
    <row r="212" ht="12.75">
      <c r="A212" s="12" t="str">
        <f ca="1" t="shared" si="3"/>
        <v>[Date "2016.6.21"]</v>
      </c>
    </row>
    <row r="213" ht="12.75">
      <c r="A213" s="12" t="str">
        <f ca="1" t="shared" si="3"/>
        <v>[Round "4.20"]</v>
      </c>
    </row>
    <row r="214" ht="12.75">
      <c r="A214" s="12" t="e">
        <f ca="1" t="shared" si="3"/>
        <v>#VALUE!</v>
      </c>
    </row>
    <row r="215" ht="12.75">
      <c r="A215" s="12" t="e">
        <f ca="1" t="shared" si="3"/>
        <v>#VALUE!</v>
      </c>
    </row>
    <row r="216" ht="12.75">
      <c r="A216" s="12" t="str">
        <f ca="1" t="shared" si="3"/>
        <v>[WhiteElo "0"]</v>
      </c>
    </row>
    <row r="217" ht="12.75">
      <c r="A217" s="12" t="str">
        <f ca="1" t="shared" si="3"/>
        <v>[BlackElo "0"]</v>
      </c>
    </row>
    <row r="218" ht="12.75">
      <c r="A218" s="12" t="str">
        <f ca="1" t="shared" si="3"/>
        <v>[Result "*"]</v>
      </c>
    </row>
    <row r="219" ht="12.75">
      <c r="A219" s="12" t="str">
        <f ca="1" t="shared" si="3"/>
        <v>*</v>
      </c>
    </row>
    <row r="220" ht="12.75">
      <c r="A220" s="12">
        <f ca="1" t="shared" si="3"/>
      </c>
    </row>
    <row r="221" ht="12.75">
      <c r="A221" s="12" t="str">
        <f ca="1" t="shared" si="3"/>
        <v>[Event "12.PSF-B"]</v>
      </c>
    </row>
    <row r="222" ht="12.75">
      <c r="A222" s="12" t="str">
        <f ca="1" t="shared" si="3"/>
        <v>[Site "Prague"]</v>
      </c>
    </row>
    <row r="223" ht="12.75">
      <c r="A223" s="12" t="str">
        <f ca="1" t="shared" si="3"/>
        <v>[Date "2016.6.21"]</v>
      </c>
    </row>
    <row r="224" ht="12.75">
      <c r="A224" s="12" t="str">
        <f ca="1" t="shared" si="3"/>
        <v>[Round "4.21"]</v>
      </c>
    </row>
    <row r="225" ht="12.75">
      <c r="A225" s="12" t="e">
        <f ca="1" t="shared" si="3"/>
        <v>#VALUE!</v>
      </c>
    </row>
    <row r="226" ht="12.75">
      <c r="A226" s="12" t="e">
        <f ca="1" t="shared" si="3"/>
        <v>#VALUE!</v>
      </c>
    </row>
    <row r="227" ht="12.75">
      <c r="A227" s="12" t="str">
        <f ca="1" t="shared" si="3"/>
        <v>[WhiteElo "0"]</v>
      </c>
    </row>
    <row r="228" ht="12.75">
      <c r="A228" s="12" t="str">
        <f ca="1" t="shared" si="3"/>
        <v>[BlackElo "0"]</v>
      </c>
    </row>
    <row r="229" ht="12.75">
      <c r="A229" s="12" t="str">
        <f ca="1" t="shared" si="3"/>
        <v>[Result "*"]</v>
      </c>
    </row>
    <row r="230" ht="12.75">
      <c r="A230" s="12" t="str">
        <f ca="1" t="shared" si="3"/>
        <v>*</v>
      </c>
    </row>
    <row r="231" ht="12.75">
      <c r="A231" s="12">
        <f ca="1" t="shared" si="3"/>
      </c>
    </row>
    <row r="232" ht="12.75">
      <c r="A232" s="12" t="str">
        <f ca="1" t="shared" si="3"/>
        <v>[Event "12.PSF-B"]</v>
      </c>
    </row>
    <row r="233" ht="12.75">
      <c r="A233" s="12" t="str">
        <f ca="1" t="shared" si="3"/>
        <v>[Site "Prague"]</v>
      </c>
    </row>
    <row r="234" ht="12.75">
      <c r="A234" s="12" t="str">
        <f ca="1" t="shared" si="3"/>
        <v>[Date "2016.6.21"]</v>
      </c>
    </row>
    <row r="235" ht="12.75">
      <c r="A235" s="12" t="str">
        <f ca="1" t="shared" si="3"/>
        <v>[Round "4.22"]</v>
      </c>
    </row>
    <row r="236" ht="12.75">
      <c r="A236" s="12" t="e">
        <f ca="1" t="shared" si="3"/>
        <v>#VALUE!</v>
      </c>
    </row>
    <row r="237" ht="12.75">
      <c r="A237" s="12" t="e">
        <f ca="1" t="shared" si="3"/>
        <v>#VALUE!</v>
      </c>
    </row>
    <row r="238" ht="12.75">
      <c r="A238" s="12" t="str">
        <f ca="1" t="shared" si="3"/>
        <v>[WhiteElo "0"]</v>
      </c>
    </row>
    <row r="239" ht="12.75">
      <c r="A239" s="12" t="str">
        <f ca="1" t="shared" si="3"/>
        <v>[BlackElo "0"]</v>
      </c>
    </row>
    <row r="240" ht="12.75">
      <c r="A240" s="12" t="str">
        <f ca="1" t="shared" si="3"/>
        <v>[Result "*"]</v>
      </c>
    </row>
    <row r="241" ht="12.75">
      <c r="A241" s="12" t="str">
        <f ca="1" t="shared" si="3"/>
        <v>*</v>
      </c>
    </row>
    <row r="242" ht="12.75">
      <c r="A242" s="12">
        <f ca="1" t="shared" si="3"/>
      </c>
    </row>
    <row r="243" ht="12.75">
      <c r="A243" s="12" t="str">
        <f ca="1" t="shared" si="3"/>
        <v>[Event "12.PSF-B"]</v>
      </c>
    </row>
    <row r="244" ht="12.75">
      <c r="A244" s="12" t="str">
        <f ca="1" t="shared" si="3"/>
        <v>[Site "Prague"]</v>
      </c>
    </row>
    <row r="245" ht="12.75">
      <c r="A245" s="12" t="str">
        <f ca="1" t="shared" si="3"/>
        <v>[Date "2016.6.21"]</v>
      </c>
    </row>
    <row r="246" ht="12.75">
      <c r="A246" s="12" t="str">
        <f ca="1" t="shared" si="3"/>
        <v>[Round "4.23"]</v>
      </c>
    </row>
    <row r="247" ht="12.75">
      <c r="A247" s="12" t="e">
        <f ca="1" t="shared" si="3"/>
        <v>#VALUE!</v>
      </c>
    </row>
    <row r="248" ht="12.75">
      <c r="A248" s="12" t="e">
        <f ca="1" t="shared" si="3"/>
        <v>#VALUE!</v>
      </c>
    </row>
    <row r="249" ht="12.75">
      <c r="A249" s="12" t="str">
        <f ca="1" t="shared" si="3"/>
        <v>[WhiteElo "0"]</v>
      </c>
    </row>
    <row r="250" ht="12.75">
      <c r="A250" s="12" t="str">
        <f ca="1" t="shared" si="3"/>
        <v>[BlackElo "0"]</v>
      </c>
    </row>
    <row r="251" ht="12.75">
      <c r="A251" s="12" t="str">
        <f ca="1" t="shared" si="3"/>
        <v>[Result "*"]</v>
      </c>
    </row>
    <row r="252" ht="12.75">
      <c r="A252" s="12" t="str">
        <f ca="1" t="shared" si="3"/>
        <v>*</v>
      </c>
    </row>
    <row r="253" ht="12.75">
      <c r="A253" s="12">
        <f ca="1" t="shared" si="3"/>
      </c>
    </row>
    <row r="254" ht="12.75">
      <c r="A254" s="12" t="str">
        <f ca="1" t="shared" si="3"/>
        <v>[Event "12.PSF-B"]</v>
      </c>
    </row>
    <row r="255" ht="12.75">
      <c r="A255" s="12" t="str">
        <f ca="1" t="shared" si="3"/>
        <v>[Site "Prague"]</v>
      </c>
    </row>
    <row r="256" ht="12.75">
      <c r="A256" s="12" t="str">
        <f ca="1" t="shared" si="3"/>
        <v>[Date "2016.6.21"]</v>
      </c>
    </row>
    <row r="257" ht="12.75">
      <c r="A257" s="12" t="str">
        <f ca="1" t="shared" si="3"/>
        <v>[Round "4.24"]</v>
      </c>
    </row>
    <row r="258" ht="12.75">
      <c r="A258" s="12" t="e">
        <f aca="true" ca="1" t="shared" si="4" ref="A258:A321">IF(MOD(ROW(),11)=0,"",INDIRECT(ADDRESS(INT(ROW()/11+10/11),MOD(ROW(),11),,,"Engine")))</f>
        <v>#VALUE!</v>
      </c>
    </row>
    <row r="259" ht="12.75">
      <c r="A259" s="12" t="e">
        <f ca="1" t="shared" si="4"/>
        <v>#VALUE!</v>
      </c>
    </row>
    <row r="260" ht="12.75">
      <c r="A260" s="12" t="str">
        <f ca="1" t="shared" si="4"/>
        <v>[WhiteElo "0"]</v>
      </c>
    </row>
    <row r="261" ht="12.75">
      <c r="A261" s="12" t="str">
        <f ca="1" t="shared" si="4"/>
        <v>[BlackElo "0"]</v>
      </c>
    </row>
    <row r="262" ht="12.75">
      <c r="A262" s="12" t="str">
        <f ca="1" t="shared" si="4"/>
        <v>[Result "*"]</v>
      </c>
    </row>
    <row r="263" ht="12.75">
      <c r="A263" s="12" t="str">
        <f ca="1" t="shared" si="4"/>
        <v>*</v>
      </c>
    </row>
    <row r="264" ht="12.75">
      <c r="A264" s="12">
        <f ca="1" t="shared" si="4"/>
      </c>
    </row>
    <row r="265" ht="12.75">
      <c r="A265" s="12" t="str">
        <f ca="1" t="shared" si="4"/>
        <v>[Event "12.PSF-B"]</v>
      </c>
    </row>
    <row r="266" ht="12.75">
      <c r="A266" s="12" t="str">
        <f ca="1" t="shared" si="4"/>
        <v>[Site "Prague"]</v>
      </c>
    </row>
    <row r="267" ht="12.75">
      <c r="A267" s="12" t="str">
        <f ca="1" t="shared" si="4"/>
        <v>[Date "2016.6.21"]</v>
      </c>
    </row>
    <row r="268" ht="12.75">
      <c r="A268" s="12" t="str">
        <f ca="1" t="shared" si="4"/>
        <v>[Round "4.25"]</v>
      </c>
    </row>
    <row r="269" ht="12.75">
      <c r="A269" s="12" t="e">
        <f ca="1" t="shared" si="4"/>
        <v>#VALUE!</v>
      </c>
    </row>
    <row r="270" ht="12.75">
      <c r="A270" s="12" t="e">
        <f ca="1" t="shared" si="4"/>
        <v>#VALUE!</v>
      </c>
    </row>
    <row r="271" ht="12.75">
      <c r="A271" s="12" t="str">
        <f ca="1" t="shared" si="4"/>
        <v>[WhiteElo "0"]</v>
      </c>
    </row>
    <row r="272" ht="12.75">
      <c r="A272" s="12" t="str">
        <f ca="1" t="shared" si="4"/>
        <v>[BlackElo "0"]</v>
      </c>
    </row>
    <row r="273" ht="12.75">
      <c r="A273" s="12" t="str">
        <f ca="1" t="shared" si="4"/>
        <v>[Result "*"]</v>
      </c>
    </row>
    <row r="274" ht="12.75">
      <c r="A274" s="12" t="str">
        <f ca="1" t="shared" si="4"/>
        <v>*</v>
      </c>
    </row>
    <row r="275" ht="12.75">
      <c r="A275" s="12">
        <f ca="1" t="shared" si="4"/>
      </c>
    </row>
    <row r="276" ht="12.75">
      <c r="A276" s="12" t="str">
        <f ca="1" t="shared" si="4"/>
        <v>[Event "12.PSF-B"]</v>
      </c>
    </row>
    <row r="277" ht="12.75">
      <c r="A277" s="12" t="str">
        <f ca="1" t="shared" si="4"/>
        <v>[Site "Prague"]</v>
      </c>
    </row>
    <row r="278" ht="12.75">
      <c r="A278" s="12" t="str">
        <f ca="1" t="shared" si="4"/>
        <v>[Date "2016.6.21"]</v>
      </c>
    </row>
    <row r="279" ht="12.75">
      <c r="A279" s="12" t="str">
        <f ca="1" t="shared" si="4"/>
        <v>[Round "4.26"]</v>
      </c>
    </row>
    <row r="280" ht="12.75">
      <c r="A280" s="12" t="e">
        <f ca="1" t="shared" si="4"/>
        <v>#VALUE!</v>
      </c>
    </row>
    <row r="281" ht="12.75">
      <c r="A281" s="12" t="e">
        <f ca="1" t="shared" si="4"/>
        <v>#VALUE!</v>
      </c>
    </row>
    <row r="282" ht="12.75">
      <c r="A282" s="12" t="str">
        <f ca="1" t="shared" si="4"/>
        <v>[WhiteElo "0"]</v>
      </c>
    </row>
    <row r="283" ht="12.75">
      <c r="A283" s="12" t="str">
        <f ca="1" t="shared" si="4"/>
        <v>[BlackElo "0"]</v>
      </c>
    </row>
    <row r="284" ht="12.75">
      <c r="A284" s="12" t="str">
        <f ca="1" t="shared" si="4"/>
        <v>[Result "*"]</v>
      </c>
    </row>
    <row r="285" ht="12.75">
      <c r="A285" s="12" t="str">
        <f ca="1" t="shared" si="4"/>
        <v>*</v>
      </c>
    </row>
    <row r="286" ht="12.75">
      <c r="A286" s="12">
        <f ca="1" t="shared" si="4"/>
      </c>
    </row>
    <row r="287" ht="12.75">
      <c r="A287" s="12" t="str">
        <f ca="1" t="shared" si="4"/>
        <v>[Event "12.PSF-B"]</v>
      </c>
    </row>
    <row r="288" ht="12.75">
      <c r="A288" s="12" t="str">
        <f ca="1" t="shared" si="4"/>
        <v>[Site "Prague"]</v>
      </c>
    </row>
    <row r="289" ht="12.75">
      <c r="A289" s="12" t="str">
        <f ca="1" t="shared" si="4"/>
        <v>[Date "2016.6.21"]</v>
      </c>
    </row>
    <row r="290" ht="12.75">
      <c r="A290" s="12" t="str">
        <f ca="1" t="shared" si="4"/>
        <v>[Round "4.27"]</v>
      </c>
    </row>
    <row r="291" ht="12.75">
      <c r="A291" s="12" t="e">
        <f ca="1" t="shared" si="4"/>
        <v>#VALUE!</v>
      </c>
    </row>
    <row r="292" ht="12.75">
      <c r="A292" s="12" t="e">
        <f ca="1" t="shared" si="4"/>
        <v>#VALUE!</v>
      </c>
    </row>
    <row r="293" ht="12.75">
      <c r="A293" s="12" t="str">
        <f ca="1" t="shared" si="4"/>
        <v>[WhiteElo "0"]</v>
      </c>
    </row>
    <row r="294" ht="12.75">
      <c r="A294" s="12" t="str">
        <f ca="1" t="shared" si="4"/>
        <v>[BlackElo "0"]</v>
      </c>
    </row>
    <row r="295" ht="12.75">
      <c r="A295" s="12" t="str">
        <f ca="1" t="shared" si="4"/>
        <v>[Result "*"]</v>
      </c>
    </row>
    <row r="296" ht="12.75">
      <c r="A296" s="12" t="str">
        <f ca="1" t="shared" si="4"/>
        <v>*</v>
      </c>
    </row>
    <row r="297" ht="12.75">
      <c r="A297" s="12">
        <f ca="1" t="shared" si="4"/>
      </c>
    </row>
    <row r="298" ht="12.75">
      <c r="A298" s="12" t="str">
        <f ca="1" t="shared" si="4"/>
        <v>[Event "12.PSF-B"]</v>
      </c>
    </row>
    <row r="299" ht="12.75">
      <c r="A299" s="12" t="str">
        <f ca="1" t="shared" si="4"/>
        <v>[Site "Prague"]</v>
      </c>
    </row>
    <row r="300" ht="12.75">
      <c r="A300" s="12" t="str">
        <f ca="1" t="shared" si="4"/>
        <v>[Date "2016.6.21"]</v>
      </c>
    </row>
    <row r="301" ht="12.75">
      <c r="A301" s="12" t="str">
        <f ca="1" t="shared" si="4"/>
        <v>[Round "4.28"]</v>
      </c>
    </row>
    <row r="302" ht="12.75">
      <c r="A302" s="12" t="e">
        <f ca="1" t="shared" si="4"/>
        <v>#VALUE!</v>
      </c>
    </row>
    <row r="303" ht="12.75">
      <c r="A303" s="12" t="e">
        <f ca="1" t="shared" si="4"/>
        <v>#VALUE!</v>
      </c>
    </row>
    <row r="304" ht="12.75">
      <c r="A304" s="12" t="str">
        <f ca="1" t="shared" si="4"/>
        <v>[WhiteElo "0"]</v>
      </c>
    </row>
    <row r="305" ht="12.75">
      <c r="A305" s="12" t="str">
        <f ca="1" t="shared" si="4"/>
        <v>[BlackElo "0"]</v>
      </c>
    </row>
    <row r="306" ht="12.75">
      <c r="A306" s="12" t="str">
        <f ca="1" t="shared" si="4"/>
        <v>[Result "*"]</v>
      </c>
    </row>
    <row r="307" ht="12.75">
      <c r="A307" s="12" t="str">
        <f ca="1" t="shared" si="4"/>
        <v>*</v>
      </c>
    </row>
    <row r="308" ht="12.75">
      <c r="A308" s="12">
        <f ca="1" t="shared" si="4"/>
      </c>
    </row>
    <row r="309" ht="12.75">
      <c r="A309" s="12" t="str">
        <f ca="1" t="shared" si="4"/>
        <v>[Event "12.PSF-B"]</v>
      </c>
    </row>
    <row r="310" ht="12.75">
      <c r="A310" s="12" t="str">
        <f ca="1" t="shared" si="4"/>
        <v>[Site "Prague"]</v>
      </c>
    </row>
    <row r="311" ht="12.75">
      <c r="A311" s="12" t="str">
        <f ca="1" t="shared" si="4"/>
        <v>[Date "2016.6.21"]</v>
      </c>
    </row>
    <row r="312" ht="12.75">
      <c r="A312" s="12" t="str">
        <f ca="1" t="shared" si="4"/>
        <v>[Round "4.29"]</v>
      </c>
    </row>
    <row r="313" ht="12.75">
      <c r="A313" s="12" t="e">
        <f ca="1" t="shared" si="4"/>
        <v>#VALUE!</v>
      </c>
    </row>
    <row r="314" ht="12.75">
      <c r="A314" s="12" t="e">
        <f ca="1" t="shared" si="4"/>
        <v>#VALUE!</v>
      </c>
    </row>
    <row r="315" ht="12.75">
      <c r="A315" s="12" t="str">
        <f ca="1" t="shared" si="4"/>
        <v>[WhiteElo "0"]</v>
      </c>
    </row>
    <row r="316" ht="12.75">
      <c r="A316" s="12" t="str">
        <f ca="1" t="shared" si="4"/>
        <v>[BlackElo "0"]</v>
      </c>
    </row>
    <row r="317" ht="12.75">
      <c r="A317" s="12" t="str">
        <f ca="1" t="shared" si="4"/>
        <v>[Result "*"]</v>
      </c>
    </row>
    <row r="318" ht="12.75">
      <c r="A318" s="12" t="str">
        <f ca="1" t="shared" si="4"/>
        <v>*</v>
      </c>
    </row>
    <row r="319" ht="12.75">
      <c r="A319" s="12">
        <f ca="1" t="shared" si="4"/>
      </c>
    </row>
    <row r="320" ht="12.75">
      <c r="A320" s="12" t="str">
        <f ca="1" t="shared" si="4"/>
        <v>[Event "12.PSF-B"]</v>
      </c>
    </row>
    <row r="321" ht="12.75">
      <c r="A321" s="12" t="str">
        <f ca="1" t="shared" si="4"/>
        <v>[Site "Prague"]</v>
      </c>
    </row>
    <row r="322" ht="12.75">
      <c r="A322" s="12" t="str">
        <f aca="true" ca="1" t="shared" si="5" ref="A322:A385">IF(MOD(ROW(),11)=0,"",INDIRECT(ADDRESS(INT(ROW()/11+10/11),MOD(ROW(),11),,,"Engine")))</f>
        <v>[Date "2016.6.21"]</v>
      </c>
    </row>
    <row r="323" ht="12.75">
      <c r="A323" s="12" t="str">
        <f ca="1" t="shared" si="5"/>
        <v>[Round "4.30"]</v>
      </c>
    </row>
    <row r="324" ht="12.75">
      <c r="A324" s="12" t="e">
        <f ca="1" t="shared" si="5"/>
        <v>#VALUE!</v>
      </c>
    </row>
    <row r="325" ht="12.75">
      <c r="A325" s="12" t="e">
        <f ca="1" t="shared" si="5"/>
        <v>#VALUE!</v>
      </c>
    </row>
    <row r="326" ht="12.75">
      <c r="A326" s="12" t="str">
        <f ca="1" t="shared" si="5"/>
        <v>[WhiteElo "0"]</v>
      </c>
    </row>
    <row r="327" ht="12.75">
      <c r="A327" s="12" t="str">
        <f ca="1" t="shared" si="5"/>
        <v>[BlackElo "0"]</v>
      </c>
    </row>
    <row r="328" ht="12.75">
      <c r="A328" s="12" t="str">
        <f ca="1" t="shared" si="5"/>
        <v>[Result "*"]</v>
      </c>
    </row>
    <row r="329" ht="12.75">
      <c r="A329" s="12" t="str">
        <f ca="1" t="shared" si="5"/>
        <v>*</v>
      </c>
    </row>
    <row r="330" ht="12.75">
      <c r="A330" s="12">
        <f ca="1" t="shared" si="5"/>
      </c>
    </row>
    <row r="331" ht="12.75">
      <c r="A331" s="12" t="str">
        <f ca="1" t="shared" si="5"/>
        <v>[Event "12.PSF-B"]</v>
      </c>
    </row>
    <row r="332" ht="12.75">
      <c r="A332" s="12" t="str">
        <f ca="1" t="shared" si="5"/>
        <v>[Site "Prague"]</v>
      </c>
    </row>
    <row r="333" ht="12.75">
      <c r="A333" s="12" t="str">
        <f ca="1" t="shared" si="5"/>
        <v>[Date "2016.6.21"]</v>
      </c>
    </row>
    <row r="334" ht="12.75">
      <c r="A334" s="12" t="str">
        <f ca="1" t="shared" si="5"/>
        <v>[Round "4.31"]</v>
      </c>
    </row>
    <row r="335" ht="12.75">
      <c r="A335" s="12" t="e">
        <f ca="1" t="shared" si="5"/>
        <v>#VALUE!</v>
      </c>
    </row>
    <row r="336" ht="12.75">
      <c r="A336" s="12" t="e">
        <f ca="1" t="shared" si="5"/>
        <v>#VALUE!</v>
      </c>
    </row>
    <row r="337" ht="12.75">
      <c r="A337" s="12" t="str">
        <f ca="1" t="shared" si="5"/>
        <v>[WhiteElo "0"]</v>
      </c>
    </row>
    <row r="338" ht="12.75">
      <c r="A338" s="12" t="str">
        <f ca="1" t="shared" si="5"/>
        <v>[BlackElo "0"]</v>
      </c>
    </row>
    <row r="339" ht="12.75">
      <c r="A339" s="12" t="str">
        <f ca="1" t="shared" si="5"/>
        <v>[Result "*"]</v>
      </c>
    </row>
    <row r="340" ht="12.75">
      <c r="A340" s="12" t="str">
        <f ca="1" t="shared" si="5"/>
        <v>*</v>
      </c>
    </row>
    <row r="341" ht="12.75">
      <c r="A341" s="12">
        <f ca="1" t="shared" si="5"/>
      </c>
    </row>
    <row r="342" ht="12.75">
      <c r="A342" s="12" t="str">
        <f ca="1" t="shared" si="5"/>
        <v>[Event "12.PSF-B"]</v>
      </c>
    </row>
    <row r="343" ht="12.75">
      <c r="A343" s="12" t="str">
        <f ca="1" t="shared" si="5"/>
        <v>[Site "Prague"]</v>
      </c>
    </row>
    <row r="344" ht="12.75">
      <c r="A344" s="12" t="str">
        <f ca="1" t="shared" si="5"/>
        <v>[Date "2016.6.21"]</v>
      </c>
    </row>
    <row r="345" ht="12.75">
      <c r="A345" s="12" t="str">
        <f ca="1" t="shared" si="5"/>
        <v>[Round "4.32"]</v>
      </c>
    </row>
    <row r="346" ht="12.75">
      <c r="A346" s="12" t="e">
        <f ca="1" t="shared" si="5"/>
        <v>#VALUE!</v>
      </c>
    </row>
    <row r="347" ht="12.75">
      <c r="A347" s="12" t="e">
        <f ca="1" t="shared" si="5"/>
        <v>#VALUE!</v>
      </c>
    </row>
    <row r="348" ht="12.75">
      <c r="A348" s="12" t="str">
        <f ca="1" t="shared" si="5"/>
        <v>[WhiteElo "0"]</v>
      </c>
    </row>
    <row r="349" ht="12.75">
      <c r="A349" s="12" t="str">
        <f ca="1" t="shared" si="5"/>
        <v>[BlackElo "0"]</v>
      </c>
    </row>
    <row r="350" ht="12.75">
      <c r="A350" s="12" t="str">
        <f ca="1" t="shared" si="5"/>
        <v>[Result "*"]</v>
      </c>
    </row>
    <row r="351" ht="12.75">
      <c r="A351" s="12" t="str">
        <f ca="1" t="shared" si="5"/>
        <v>*</v>
      </c>
    </row>
    <row r="352" ht="12.75">
      <c r="A352" s="12">
        <f ca="1" t="shared" si="5"/>
      </c>
    </row>
    <row r="353" ht="12.75">
      <c r="A353" s="12" t="str">
        <f ca="1" t="shared" si="5"/>
        <v>[Event "12.PSF-B"]</v>
      </c>
    </row>
    <row r="354" ht="12.75">
      <c r="A354" s="12" t="str">
        <f ca="1" t="shared" si="5"/>
        <v>[Site "Prague"]</v>
      </c>
    </row>
    <row r="355" ht="12.75">
      <c r="A355" s="12" t="str">
        <f ca="1" t="shared" si="5"/>
        <v>[Date "2016.6.21"]</v>
      </c>
    </row>
    <row r="356" ht="12.75">
      <c r="A356" s="12" t="str">
        <f ca="1" t="shared" si="5"/>
        <v>[Round "4.33"]</v>
      </c>
    </row>
    <row r="357" ht="12.75">
      <c r="A357" s="12" t="e">
        <f ca="1" t="shared" si="5"/>
        <v>#VALUE!</v>
      </c>
    </row>
    <row r="358" ht="12.75">
      <c r="A358" s="12" t="e">
        <f ca="1" t="shared" si="5"/>
        <v>#VALUE!</v>
      </c>
    </row>
    <row r="359" ht="12.75">
      <c r="A359" s="12" t="str">
        <f ca="1" t="shared" si="5"/>
        <v>[WhiteElo "0"]</v>
      </c>
    </row>
    <row r="360" ht="12.75">
      <c r="A360" s="12" t="str">
        <f ca="1" t="shared" si="5"/>
        <v>[BlackElo "0"]</v>
      </c>
    </row>
    <row r="361" ht="12.75">
      <c r="A361" s="12" t="str">
        <f ca="1" t="shared" si="5"/>
        <v>[Result "*"]</v>
      </c>
    </row>
    <row r="362" ht="12.75">
      <c r="A362" s="12" t="str">
        <f ca="1" t="shared" si="5"/>
        <v>*</v>
      </c>
    </row>
    <row r="363" ht="12.75">
      <c r="A363" s="12">
        <f ca="1" t="shared" si="5"/>
      </c>
    </row>
    <row r="364" ht="12.75">
      <c r="A364" s="12" t="str">
        <f ca="1" t="shared" si="5"/>
        <v>[Event "12.PSF-B"]</v>
      </c>
    </row>
    <row r="365" ht="12.75">
      <c r="A365" s="12" t="str">
        <f ca="1" t="shared" si="5"/>
        <v>[Site "Prague"]</v>
      </c>
    </row>
    <row r="366" ht="12.75">
      <c r="A366" s="12" t="str">
        <f ca="1" t="shared" si="5"/>
        <v>[Date "2016.6.21"]</v>
      </c>
    </row>
    <row r="367" ht="12.75">
      <c r="A367" s="12" t="str">
        <f ca="1" t="shared" si="5"/>
        <v>[Round "4.34"]</v>
      </c>
    </row>
    <row r="368" ht="12.75">
      <c r="A368" s="12" t="e">
        <f ca="1" t="shared" si="5"/>
        <v>#VALUE!</v>
      </c>
    </row>
    <row r="369" ht="12.75">
      <c r="A369" s="12" t="e">
        <f ca="1" t="shared" si="5"/>
        <v>#VALUE!</v>
      </c>
    </row>
    <row r="370" ht="12.75">
      <c r="A370" s="12" t="str">
        <f ca="1" t="shared" si="5"/>
        <v>[WhiteElo "0"]</v>
      </c>
    </row>
    <row r="371" ht="12.75">
      <c r="A371" s="12" t="str">
        <f ca="1" t="shared" si="5"/>
        <v>[BlackElo "0"]</v>
      </c>
    </row>
    <row r="372" ht="12.75">
      <c r="A372" s="12" t="str">
        <f ca="1" t="shared" si="5"/>
        <v>[Result "*"]</v>
      </c>
    </row>
    <row r="373" ht="12.75">
      <c r="A373" s="12" t="str">
        <f ca="1" t="shared" si="5"/>
        <v>*</v>
      </c>
    </row>
    <row r="374" ht="12.75">
      <c r="A374" s="12">
        <f ca="1" t="shared" si="5"/>
      </c>
    </row>
    <row r="375" ht="12.75">
      <c r="A375" s="12" t="str">
        <f ca="1" t="shared" si="5"/>
        <v>[Event "12.PSF-B"]</v>
      </c>
    </row>
    <row r="376" ht="12.75">
      <c r="A376" s="12" t="str">
        <f ca="1" t="shared" si="5"/>
        <v>[Site "Prague"]</v>
      </c>
    </row>
    <row r="377" ht="12.75">
      <c r="A377" s="12" t="str">
        <f ca="1" t="shared" si="5"/>
        <v>[Date "2016.6.21"]</v>
      </c>
    </row>
    <row r="378" ht="12.75">
      <c r="A378" s="12" t="str">
        <f ca="1" t="shared" si="5"/>
        <v>[Round "4.35"]</v>
      </c>
    </row>
    <row r="379" ht="12.75">
      <c r="A379" s="12" t="e">
        <f ca="1" t="shared" si="5"/>
        <v>#VALUE!</v>
      </c>
    </row>
    <row r="380" ht="12.75">
      <c r="A380" s="12" t="e">
        <f ca="1" t="shared" si="5"/>
        <v>#VALUE!</v>
      </c>
    </row>
    <row r="381" ht="12.75">
      <c r="A381" s="12" t="str">
        <f ca="1" t="shared" si="5"/>
        <v>[WhiteElo "0"]</v>
      </c>
    </row>
    <row r="382" ht="12.75">
      <c r="A382" s="12" t="str">
        <f ca="1" t="shared" si="5"/>
        <v>[BlackElo "0"]</v>
      </c>
    </row>
    <row r="383" ht="12.75">
      <c r="A383" s="12" t="str">
        <f ca="1" t="shared" si="5"/>
        <v>[Result "*"]</v>
      </c>
    </row>
    <row r="384" ht="12.75">
      <c r="A384" s="12" t="str">
        <f ca="1" t="shared" si="5"/>
        <v>*</v>
      </c>
    </row>
    <row r="385" ht="12.75">
      <c r="A385" s="12">
        <f ca="1" t="shared" si="5"/>
      </c>
    </row>
    <row r="386" ht="12.75">
      <c r="A386" s="12" t="str">
        <f aca="true" ca="1" t="shared" si="6" ref="A386:A449">IF(MOD(ROW(),11)=0,"",INDIRECT(ADDRESS(INT(ROW()/11+10/11),MOD(ROW(),11),,,"Engine")))</f>
        <v>[Event "12.PSF-B"]</v>
      </c>
    </row>
    <row r="387" ht="12.75">
      <c r="A387" s="12" t="str">
        <f ca="1" t="shared" si="6"/>
        <v>[Site "Prague"]</v>
      </c>
    </row>
    <row r="388" ht="12.75">
      <c r="A388" s="12" t="str">
        <f ca="1" t="shared" si="6"/>
        <v>[Date "2016.6.21"]</v>
      </c>
    </row>
    <row r="389" ht="12.75">
      <c r="A389" s="12" t="str">
        <f ca="1" t="shared" si="6"/>
        <v>[Round "4.36"]</v>
      </c>
    </row>
    <row r="390" ht="12.75">
      <c r="A390" s="12" t="e">
        <f ca="1" t="shared" si="6"/>
        <v>#VALUE!</v>
      </c>
    </row>
    <row r="391" ht="12.75">
      <c r="A391" s="12" t="e">
        <f ca="1" t="shared" si="6"/>
        <v>#VALUE!</v>
      </c>
    </row>
    <row r="392" ht="12.75">
      <c r="A392" s="12" t="str">
        <f ca="1" t="shared" si="6"/>
        <v>[WhiteElo "0"]</v>
      </c>
    </row>
    <row r="393" ht="12.75">
      <c r="A393" s="12" t="str">
        <f ca="1" t="shared" si="6"/>
        <v>[BlackElo "0"]</v>
      </c>
    </row>
    <row r="394" ht="12.75">
      <c r="A394" s="12" t="str">
        <f ca="1" t="shared" si="6"/>
        <v>[Result "*"]</v>
      </c>
    </row>
    <row r="395" ht="12.75">
      <c r="A395" s="12" t="str">
        <f ca="1" t="shared" si="6"/>
        <v>*</v>
      </c>
    </row>
    <row r="396" ht="12.75">
      <c r="A396" s="12">
        <f ca="1" t="shared" si="6"/>
      </c>
    </row>
    <row r="397" ht="12.75">
      <c r="A397" s="12" t="str">
        <f ca="1" t="shared" si="6"/>
        <v>[Event "12.PSF-B"]</v>
      </c>
    </row>
    <row r="398" ht="12.75">
      <c r="A398" s="12" t="str">
        <f ca="1" t="shared" si="6"/>
        <v>[Site "Prague"]</v>
      </c>
    </row>
    <row r="399" ht="12.75">
      <c r="A399" s="12" t="str">
        <f ca="1" t="shared" si="6"/>
        <v>[Date "2016.6.21"]</v>
      </c>
    </row>
    <row r="400" ht="12.75">
      <c r="A400" s="12" t="str">
        <f ca="1" t="shared" si="6"/>
        <v>[Round "4.37"]</v>
      </c>
    </row>
    <row r="401" ht="12.75">
      <c r="A401" s="12" t="e">
        <f ca="1" t="shared" si="6"/>
        <v>#VALUE!</v>
      </c>
    </row>
    <row r="402" ht="12.75">
      <c r="A402" s="12" t="e">
        <f ca="1" t="shared" si="6"/>
        <v>#VALUE!</v>
      </c>
    </row>
    <row r="403" ht="12.75">
      <c r="A403" s="12" t="str">
        <f ca="1" t="shared" si="6"/>
        <v>[WhiteElo "0"]</v>
      </c>
    </row>
    <row r="404" ht="12.75">
      <c r="A404" s="12" t="str">
        <f ca="1" t="shared" si="6"/>
        <v>[BlackElo "0"]</v>
      </c>
    </row>
    <row r="405" ht="12.75">
      <c r="A405" s="12" t="str">
        <f ca="1" t="shared" si="6"/>
        <v>[Result "*"]</v>
      </c>
    </row>
    <row r="406" ht="12.75">
      <c r="A406" s="12" t="str">
        <f ca="1" t="shared" si="6"/>
        <v>*</v>
      </c>
    </row>
    <row r="407" ht="12.75">
      <c r="A407" s="12">
        <f ca="1" t="shared" si="6"/>
      </c>
    </row>
    <row r="408" ht="12.75">
      <c r="A408" s="12" t="str">
        <f ca="1" t="shared" si="6"/>
        <v>[Event "12.PSF-B"]</v>
      </c>
    </row>
    <row r="409" ht="12.75">
      <c r="A409" s="12" t="str">
        <f ca="1" t="shared" si="6"/>
        <v>[Site "Prague"]</v>
      </c>
    </row>
    <row r="410" ht="12.75">
      <c r="A410" s="12" t="str">
        <f ca="1" t="shared" si="6"/>
        <v>[Date "2016.6.21"]</v>
      </c>
    </row>
    <row r="411" ht="12.75">
      <c r="A411" s="12" t="str">
        <f ca="1" t="shared" si="6"/>
        <v>[Round "4.38"]</v>
      </c>
    </row>
    <row r="412" ht="12.75">
      <c r="A412" s="12" t="e">
        <f ca="1" t="shared" si="6"/>
        <v>#VALUE!</v>
      </c>
    </row>
    <row r="413" ht="12.75">
      <c r="A413" s="12" t="e">
        <f ca="1" t="shared" si="6"/>
        <v>#VALUE!</v>
      </c>
    </row>
    <row r="414" ht="12.75">
      <c r="A414" s="12" t="str">
        <f ca="1" t="shared" si="6"/>
        <v>[WhiteElo "0"]</v>
      </c>
    </row>
    <row r="415" ht="12.75">
      <c r="A415" s="12" t="str">
        <f ca="1" t="shared" si="6"/>
        <v>[BlackElo "0"]</v>
      </c>
    </row>
    <row r="416" ht="12.75">
      <c r="A416" s="12" t="str">
        <f ca="1" t="shared" si="6"/>
        <v>[Result "*"]</v>
      </c>
    </row>
    <row r="417" ht="12.75">
      <c r="A417" s="12" t="str">
        <f ca="1" t="shared" si="6"/>
        <v>*</v>
      </c>
    </row>
    <row r="418" ht="12.75">
      <c r="A418" s="12">
        <f ca="1" t="shared" si="6"/>
      </c>
    </row>
    <row r="419" ht="12.75">
      <c r="A419" s="12" t="str">
        <f ca="1" t="shared" si="6"/>
        <v>[Event "12.PSF-B"]</v>
      </c>
    </row>
    <row r="420" ht="12.75">
      <c r="A420" s="12" t="str">
        <f ca="1" t="shared" si="6"/>
        <v>[Site "Prague"]</v>
      </c>
    </row>
    <row r="421" ht="12.75">
      <c r="A421" s="12" t="str">
        <f ca="1" t="shared" si="6"/>
        <v>[Date "2016.6.21"]</v>
      </c>
    </row>
    <row r="422" ht="12.75">
      <c r="A422" s="12" t="str">
        <f ca="1" t="shared" si="6"/>
        <v>[Round "4.39"]</v>
      </c>
    </row>
    <row r="423" ht="12.75">
      <c r="A423" s="12" t="e">
        <f ca="1" t="shared" si="6"/>
        <v>#VALUE!</v>
      </c>
    </row>
    <row r="424" ht="12.75">
      <c r="A424" s="12" t="e">
        <f ca="1" t="shared" si="6"/>
        <v>#VALUE!</v>
      </c>
    </row>
    <row r="425" ht="12.75">
      <c r="A425" s="12" t="str">
        <f ca="1" t="shared" si="6"/>
        <v>[WhiteElo "0"]</v>
      </c>
    </row>
    <row r="426" ht="12.75">
      <c r="A426" s="12" t="str">
        <f ca="1" t="shared" si="6"/>
        <v>[BlackElo "0"]</v>
      </c>
    </row>
    <row r="427" ht="12.75">
      <c r="A427" s="12" t="str">
        <f ca="1" t="shared" si="6"/>
        <v>[Result "*"]</v>
      </c>
    </row>
    <row r="428" ht="12.75">
      <c r="A428" s="12" t="str">
        <f ca="1" t="shared" si="6"/>
        <v>*</v>
      </c>
    </row>
    <row r="429" ht="12.75">
      <c r="A429" s="12">
        <f ca="1" t="shared" si="6"/>
      </c>
    </row>
    <row r="430" ht="12.75">
      <c r="A430" s="12" t="str">
        <f ca="1" t="shared" si="6"/>
        <v>[Event "12.PSF-B"]</v>
      </c>
    </row>
    <row r="431" ht="12.75">
      <c r="A431" s="12" t="str">
        <f ca="1" t="shared" si="6"/>
        <v>[Site "Prague"]</v>
      </c>
    </row>
    <row r="432" ht="12.75">
      <c r="A432" s="12" t="str">
        <f ca="1" t="shared" si="6"/>
        <v>[Date "2016.6.21"]</v>
      </c>
    </row>
    <row r="433" ht="12.75">
      <c r="A433" s="12" t="str">
        <f ca="1" t="shared" si="6"/>
        <v>[Round "4.40"]</v>
      </c>
    </row>
    <row r="434" ht="12.75">
      <c r="A434" s="12" t="e">
        <f ca="1" t="shared" si="6"/>
        <v>#VALUE!</v>
      </c>
    </row>
    <row r="435" ht="12.75">
      <c r="A435" s="12" t="e">
        <f ca="1" t="shared" si="6"/>
        <v>#VALUE!</v>
      </c>
    </row>
    <row r="436" ht="12.75">
      <c r="A436" s="12" t="str">
        <f ca="1" t="shared" si="6"/>
        <v>[WhiteElo "0"]</v>
      </c>
    </row>
    <row r="437" ht="12.75">
      <c r="A437" s="12" t="str">
        <f ca="1" t="shared" si="6"/>
        <v>[BlackElo "0"]</v>
      </c>
    </row>
    <row r="438" ht="12.75">
      <c r="A438" s="12" t="str">
        <f ca="1" t="shared" si="6"/>
        <v>[Result "*"]</v>
      </c>
    </row>
    <row r="439" ht="12.75">
      <c r="A439" s="12" t="str">
        <f ca="1" t="shared" si="6"/>
        <v>*</v>
      </c>
    </row>
    <row r="440" ht="12.75">
      <c r="A440" s="12">
        <f ca="1" t="shared" si="6"/>
      </c>
    </row>
    <row r="441" ht="12.75">
      <c r="A441" s="12">
        <f ca="1" t="shared" si="6"/>
        <v>0</v>
      </c>
    </row>
    <row r="442" ht="12.75">
      <c r="A442" s="12">
        <f ca="1" t="shared" si="6"/>
        <v>0</v>
      </c>
    </row>
    <row r="443" ht="12.75">
      <c r="A443" s="12">
        <f ca="1" t="shared" si="6"/>
        <v>0</v>
      </c>
    </row>
    <row r="444" ht="12.75">
      <c r="A444" s="12">
        <f ca="1" t="shared" si="6"/>
        <v>0</v>
      </c>
    </row>
    <row r="445" ht="12.75">
      <c r="A445" s="12">
        <f ca="1" t="shared" si="6"/>
        <v>0</v>
      </c>
    </row>
    <row r="446" ht="12.75">
      <c r="A446" s="12">
        <f ca="1" t="shared" si="6"/>
        <v>0</v>
      </c>
    </row>
    <row r="447" ht="12.75">
      <c r="A447" s="12">
        <f ca="1" t="shared" si="6"/>
        <v>0</v>
      </c>
    </row>
    <row r="448" ht="12.75">
      <c r="A448" s="12">
        <f ca="1" t="shared" si="6"/>
        <v>0</v>
      </c>
    </row>
    <row r="449" ht="12.75">
      <c r="A449" s="12">
        <f ca="1" t="shared" si="6"/>
        <v>0</v>
      </c>
    </row>
    <row r="450" ht="12.75">
      <c r="A450" s="12">
        <f aca="true" ca="1" t="shared" si="7" ref="A450:A513">IF(MOD(ROW(),11)=0,"",INDIRECT(ADDRESS(INT(ROW()/11+10/11),MOD(ROW(),11),,,"Engine")))</f>
        <v>0</v>
      </c>
    </row>
    <row r="451" ht="12.75">
      <c r="A451" s="12">
        <f ca="1" t="shared" si="7"/>
      </c>
    </row>
    <row r="452" ht="12.75">
      <c r="A452" s="12">
        <f ca="1" t="shared" si="7"/>
        <v>0</v>
      </c>
    </row>
    <row r="453" ht="12.75">
      <c r="A453" s="12">
        <f ca="1" t="shared" si="7"/>
        <v>0</v>
      </c>
    </row>
    <row r="454" ht="12.75">
      <c r="A454" s="12">
        <f ca="1" t="shared" si="7"/>
        <v>0</v>
      </c>
    </row>
    <row r="455" ht="12.75">
      <c r="A455" s="12">
        <f ca="1" t="shared" si="7"/>
        <v>0</v>
      </c>
    </row>
    <row r="456" ht="12.75">
      <c r="A456" s="12">
        <f ca="1" t="shared" si="7"/>
        <v>0</v>
      </c>
    </row>
    <row r="457" ht="12.75">
      <c r="A457" s="12">
        <f ca="1" t="shared" si="7"/>
        <v>0</v>
      </c>
    </row>
    <row r="458" ht="12.75">
      <c r="A458" s="12">
        <f ca="1" t="shared" si="7"/>
        <v>0</v>
      </c>
    </row>
    <row r="459" ht="12.75">
      <c r="A459" s="12">
        <f ca="1" t="shared" si="7"/>
        <v>0</v>
      </c>
    </row>
    <row r="460" ht="12.75">
      <c r="A460" s="12">
        <f ca="1" t="shared" si="7"/>
        <v>0</v>
      </c>
    </row>
    <row r="461" ht="12.75">
      <c r="A461" s="12">
        <f ca="1" t="shared" si="7"/>
        <v>0</v>
      </c>
    </row>
    <row r="462" ht="12.75">
      <c r="A462" s="12">
        <f ca="1" t="shared" si="7"/>
      </c>
    </row>
    <row r="463" ht="12.75">
      <c r="A463" s="12">
        <f ca="1" t="shared" si="7"/>
        <v>0</v>
      </c>
    </row>
    <row r="464" ht="12.75">
      <c r="A464" s="12">
        <f ca="1" t="shared" si="7"/>
        <v>0</v>
      </c>
    </row>
    <row r="465" ht="12.75">
      <c r="A465" s="12">
        <f ca="1" t="shared" si="7"/>
        <v>0</v>
      </c>
    </row>
    <row r="466" ht="12.75">
      <c r="A466" s="12">
        <f ca="1" t="shared" si="7"/>
        <v>0</v>
      </c>
    </row>
    <row r="467" ht="12.75">
      <c r="A467" s="12">
        <f ca="1" t="shared" si="7"/>
        <v>0</v>
      </c>
    </row>
    <row r="468" ht="12.75">
      <c r="A468" s="12">
        <f ca="1" t="shared" si="7"/>
        <v>0</v>
      </c>
    </row>
    <row r="469" ht="12.75">
      <c r="A469" s="12">
        <f ca="1" t="shared" si="7"/>
        <v>0</v>
      </c>
    </row>
    <row r="470" ht="12.75">
      <c r="A470" s="12">
        <f ca="1" t="shared" si="7"/>
        <v>0</v>
      </c>
    </row>
    <row r="471" ht="12.75">
      <c r="A471" s="12">
        <f ca="1" t="shared" si="7"/>
        <v>0</v>
      </c>
    </row>
    <row r="472" ht="12.75">
      <c r="A472" s="12">
        <f ca="1" t="shared" si="7"/>
        <v>0</v>
      </c>
    </row>
    <row r="473" ht="12.75">
      <c r="A473" s="12">
        <f ca="1" t="shared" si="7"/>
      </c>
    </row>
    <row r="474" ht="12.75">
      <c r="A474" s="12">
        <f ca="1" t="shared" si="7"/>
        <v>0</v>
      </c>
    </row>
    <row r="475" ht="12.75">
      <c r="A475" s="12">
        <f ca="1" t="shared" si="7"/>
        <v>0</v>
      </c>
    </row>
    <row r="476" ht="12.75">
      <c r="A476" s="12">
        <f ca="1" t="shared" si="7"/>
        <v>0</v>
      </c>
    </row>
    <row r="477" ht="12.75">
      <c r="A477" s="12">
        <f ca="1" t="shared" si="7"/>
        <v>0</v>
      </c>
    </row>
    <row r="478" ht="12.75">
      <c r="A478" s="12">
        <f ca="1" t="shared" si="7"/>
        <v>0</v>
      </c>
    </row>
    <row r="479" ht="12.75">
      <c r="A479" s="12">
        <f ca="1" t="shared" si="7"/>
        <v>0</v>
      </c>
    </row>
    <row r="480" ht="12.75">
      <c r="A480" s="12">
        <f ca="1" t="shared" si="7"/>
        <v>0</v>
      </c>
    </row>
    <row r="481" ht="12.75">
      <c r="A481" s="12">
        <f ca="1" t="shared" si="7"/>
        <v>0</v>
      </c>
    </row>
    <row r="482" ht="12.75">
      <c r="A482" s="12">
        <f ca="1" t="shared" si="7"/>
        <v>0</v>
      </c>
    </row>
    <row r="483" ht="12.75">
      <c r="A483" s="12">
        <f ca="1" t="shared" si="7"/>
        <v>0</v>
      </c>
    </row>
    <row r="484" ht="12.75">
      <c r="A484" s="12">
        <f ca="1" t="shared" si="7"/>
      </c>
    </row>
    <row r="485" ht="12.75">
      <c r="A485" s="12">
        <f ca="1" t="shared" si="7"/>
        <v>0</v>
      </c>
    </row>
    <row r="486" ht="12.75">
      <c r="A486" s="12">
        <f ca="1" t="shared" si="7"/>
        <v>0</v>
      </c>
    </row>
    <row r="487" ht="12.75">
      <c r="A487" s="12">
        <f ca="1" t="shared" si="7"/>
        <v>0</v>
      </c>
    </row>
    <row r="488" ht="12.75">
      <c r="A488" s="12">
        <f ca="1" t="shared" si="7"/>
        <v>0</v>
      </c>
    </row>
    <row r="489" ht="12.75">
      <c r="A489" s="12">
        <f ca="1" t="shared" si="7"/>
        <v>0</v>
      </c>
    </row>
    <row r="490" ht="12.75">
      <c r="A490" s="12">
        <f ca="1" t="shared" si="7"/>
        <v>0</v>
      </c>
    </row>
    <row r="491" ht="12.75">
      <c r="A491" s="12">
        <f ca="1" t="shared" si="7"/>
        <v>0</v>
      </c>
    </row>
    <row r="492" ht="12.75">
      <c r="A492" s="12">
        <f ca="1" t="shared" si="7"/>
        <v>0</v>
      </c>
    </row>
    <row r="493" ht="12.75">
      <c r="A493" s="12">
        <f ca="1" t="shared" si="7"/>
        <v>0</v>
      </c>
    </row>
    <row r="494" ht="12.75">
      <c r="A494" s="12">
        <f ca="1" t="shared" si="7"/>
        <v>0</v>
      </c>
    </row>
    <row r="495" ht="12.75">
      <c r="A495" s="12">
        <f ca="1" t="shared" si="7"/>
      </c>
    </row>
    <row r="496" ht="12.75">
      <c r="A496" s="12">
        <f ca="1" t="shared" si="7"/>
        <v>0</v>
      </c>
    </row>
    <row r="497" ht="12.75">
      <c r="A497" s="12">
        <f ca="1" t="shared" si="7"/>
        <v>0</v>
      </c>
    </row>
    <row r="498" ht="12.75">
      <c r="A498" s="12">
        <f ca="1" t="shared" si="7"/>
        <v>0</v>
      </c>
    </row>
    <row r="499" ht="12.75">
      <c r="A499" s="12">
        <f ca="1" t="shared" si="7"/>
        <v>0</v>
      </c>
    </row>
    <row r="500" ht="12.75">
      <c r="A500" s="12">
        <f ca="1" t="shared" si="7"/>
        <v>0</v>
      </c>
    </row>
    <row r="501" ht="12.75">
      <c r="A501" s="12">
        <f ca="1" t="shared" si="7"/>
        <v>0</v>
      </c>
    </row>
    <row r="502" ht="12.75">
      <c r="A502" s="12">
        <f ca="1" t="shared" si="7"/>
        <v>0</v>
      </c>
    </row>
    <row r="503" ht="12.75">
      <c r="A503" s="12">
        <f ca="1" t="shared" si="7"/>
        <v>0</v>
      </c>
    </row>
    <row r="504" ht="12.75">
      <c r="A504" s="12">
        <f ca="1" t="shared" si="7"/>
        <v>0</v>
      </c>
    </row>
    <row r="505" ht="12.75">
      <c r="A505" s="12">
        <f ca="1" t="shared" si="7"/>
        <v>0</v>
      </c>
    </row>
    <row r="506" ht="12.75">
      <c r="A506" s="12">
        <f ca="1" t="shared" si="7"/>
      </c>
    </row>
    <row r="507" ht="12.75">
      <c r="A507" s="12">
        <f ca="1" t="shared" si="7"/>
        <v>0</v>
      </c>
    </row>
    <row r="508" ht="12.75">
      <c r="A508" s="12">
        <f ca="1" t="shared" si="7"/>
        <v>0</v>
      </c>
    </row>
    <row r="509" ht="12.75">
      <c r="A509" s="12">
        <f ca="1" t="shared" si="7"/>
        <v>0</v>
      </c>
    </row>
    <row r="510" ht="12.75">
      <c r="A510" s="12">
        <f ca="1" t="shared" si="7"/>
        <v>0</v>
      </c>
    </row>
    <row r="511" ht="12.75">
      <c r="A511" s="12">
        <f ca="1" t="shared" si="7"/>
        <v>0</v>
      </c>
    </row>
    <row r="512" ht="12.75">
      <c r="A512" s="12">
        <f ca="1" t="shared" si="7"/>
        <v>0</v>
      </c>
    </row>
    <row r="513" ht="12.75">
      <c r="A513" s="12">
        <f ca="1" t="shared" si="7"/>
        <v>0</v>
      </c>
    </row>
    <row r="514" ht="12.75">
      <c r="A514" s="12">
        <f aca="true" ca="1" t="shared" si="8" ref="A514:A577">IF(MOD(ROW(),11)=0,"",INDIRECT(ADDRESS(INT(ROW()/11+10/11),MOD(ROW(),11),,,"Engine")))</f>
        <v>0</v>
      </c>
    </row>
    <row r="515" ht="12.75">
      <c r="A515" s="12">
        <f ca="1" t="shared" si="8"/>
        <v>0</v>
      </c>
    </row>
    <row r="516" ht="12.75">
      <c r="A516" s="12">
        <f ca="1" t="shared" si="8"/>
        <v>0</v>
      </c>
    </row>
    <row r="517" ht="12.75">
      <c r="A517" s="12">
        <f ca="1" t="shared" si="8"/>
      </c>
    </row>
    <row r="518" ht="12.75">
      <c r="A518" s="12">
        <f ca="1" t="shared" si="8"/>
        <v>0</v>
      </c>
    </row>
    <row r="519" ht="12.75">
      <c r="A519" s="12">
        <f ca="1" t="shared" si="8"/>
        <v>0</v>
      </c>
    </row>
    <row r="520" ht="12.75">
      <c r="A520" s="12">
        <f ca="1" t="shared" si="8"/>
        <v>0</v>
      </c>
    </row>
    <row r="521" ht="12.75">
      <c r="A521" s="12">
        <f ca="1" t="shared" si="8"/>
        <v>0</v>
      </c>
    </row>
    <row r="522" ht="12.75">
      <c r="A522" s="12">
        <f ca="1" t="shared" si="8"/>
        <v>0</v>
      </c>
    </row>
    <row r="523" ht="12.75">
      <c r="A523" s="12">
        <f ca="1" t="shared" si="8"/>
        <v>0</v>
      </c>
    </row>
    <row r="524" ht="12.75">
      <c r="A524" s="12">
        <f ca="1" t="shared" si="8"/>
        <v>0</v>
      </c>
    </row>
    <row r="525" ht="12.75">
      <c r="A525" s="12">
        <f ca="1" t="shared" si="8"/>
        <v>0</v>
      </c>
    </row>
    <row r="526" ht="12.75">
      <c r="A526" s="12">
        <f ca="1" t="shared" si="8"/>
        <v>0</v>
      </c>
    </row>
    <row r="527" ht="12.75">
      <c r="A527" s="12">
        <f ca="1" t="shared" si="8"/>
        <v>0</v>
      </c>
    </row>
    <row r="528" ht="12.75">
      <c r="A528" s="12">
        <f ca="1" t="shared" si="8"/>
      </c>
    </row>
    <row r="529" ht="12.75">
      <c r="A529" s="12">
        <f ca="1" t="shared" si="8"/>
        <v>0</v>
      </c>
    </row>
    <row r="530" ht="12.75">
      <c r="A530" s="12">
        <f ca="1" t="shared" si="8"/>
        <v>0</v>
      </c>
    </row>
    <row r="531" ht="12.75">
      <c r="A531" s="12">
        <f ca="1" t="shared" si="8"/>
        <v>0</v>
      </c>
    </row>
    <row r="532" ht="12.75">
      <c r="A532" s="12">
        <f ca="1" t="shared" si="8"/>
        <v>0</v>
      </c>
    </row>
    <row r="533" ht="12.75">
      <c r="A533" s="12">
        <f ca="1" t="shared" si="8"/>
        <v>0</v>
      </c>
    </row>
    <row r="534" ht="12.75">
      <c r="A534" s="12">
        <f ca="1" t="shared" si="8"/>
        <v>0</v>
      </c>
    </row>
    <row r="535" ht="12.75">
      <c r="A535" s="12">
        <f ca="1" t="shared" si="8"/>
        <v>0</v>
      </c>
    </row>
    <row r="536" ht="12.75">
      <c r="A536" s="12">
        <f ca="1" t="shared" si="8"/>
        <v>0</v>
      </c>
    </row>
    <row r="537" ht="12.75">
      <c r="A537" s="12">
        <f ca="1" t="shared" si="8"/>
        <v>0</v>
      </c>
    </row>
    <row r="538" ht="12.75">
      <c r="A538" s="12">
        <f ca="1" t="shared" si="8"/>
        <v>0</v>
      </c>
    </row>
    <row r="539" ht="12.75">
      <c r="A539" s="12">
        <f ca="1" t="shared" si="8"/>
      </c>
    </row>
    <row r="540" ht="12.75">
      <c r="A540" s="12">
        <f ca="1" t="shared" si="8"/>
        <v>0</v>
      </c>
    </row>
    <row r="541" ht="12.75">
      <c r="A541" s="12">
        <f ca="1" t="shared" si="8"/>
        <v>0</v>
      </c>
    </row>
    <row r="542" ht="12.75">
      <c r="A542" s="12">
        <f ca="1" t="shared" si="8"/>
        <v>0</v>
      </c>
    </row>
    <row r="543" ht="12.75">
      <c r="A543" s="12">
        <f ca="1" t="shared" si="8"/>
        <v>0</v>
      </c>
    </row>
    <row r="544" ht="12.75">
      <c r="A544" s="12">
        <f ca="1" t="shared" si="8"/>
        <v>0</v>
      </c>
    </row>
    <row r="545" ht="12.75">
      <c r="A545" s="12">
        <f ca="1" t="shared" si="8"/>
        <v>0</v>
      </c>
    </row>
    <row r="546" ht="12.75">
      <c r="A546" s="12">
        <f ca="1" t="shared" si="8"/>
        <v>0</v>
      </c>
    </row>
    <row r="547" ht="12.75">
      <c r="A547" s="12">
        <f ca="1" t="shared" si="8"/>
        <v>0</v>
      </c>
    </row>
    <row r="548" ht="12.75">
      <c r="A548" s="12">
        <f ca="1" t="shared" si="8"/>
        <v>0</v>
      </c>
    </row>
    <row r="549" ht="12.75">
      <c r="A549" s="12">
        <f ca="1" t="shared" si="8"/>
        <v>0</v>
      </c>
    </row>
    <row r="550" ht="12.75">
      <c r="A550" s="12">
        <f ca="1" t="shared" si="8"/>
      </c>
    </row>
    <row r="551" ht="12.75">
      <c r="A551" s="12">
        <f ca="1" t="shared" si="8"/>
        <v>0</v>
      </c>
    </row>
    <row r="552" ht="12.75">
      <c r="A552" s="12">
        <f ca="1" t="shared" si="8"/>
        <v>0</v>
      </c>
    </row>
    <row r="553" ht="12.75">
      <c r="A553" s="12">
        <f ca="1" t="shared" si="8"/>
        <v>0</v>
      </c>
    </row>
    <row r="554" ht="12.75">
      <c r="A554" s="12">
        <f ca="1" t="shared" si="8"/>
        <v>0</v>
      </c>
    </row>
    <row r="555" ht="12.75">
      <c r="A555" s="12">
        <f ca="1" t="shared" si="8"/>
        <v>0</v>
      </c>
    </row>
    <row r="556" ht="12.75">
      <c r="A556" s="12">
        <f ca="1" t="shared" si="8"/>
        <v>0</v>
      </c>
    </row>
    <row r="557" ht="12.75">
      <c r="A557" s="12">
        <f ca="1" t="shared" si="8"/>
        <v>0</v>
      </c>
    </row>
    <row r="558" ht="12.75">
      <c r="A558" s="12">
        <f ca="1" t="shared" si="8"/>
        <v>0</v>
      </c>
    </row>
    <row r="559" ht="12.75">
      <c r="A559" s="12">
        <f ca="1" t="shared" si="8"/>
        <v>0</v>
      </c>
    </row>
    <row r="560" ht="12.75">
      <c r="A560" s="12">
        <f ca="1" t="shared" si="8"/>
        <v>0</v>
      </c>
    </row>
    <row r="561" ht="12.75">
      <c r="A561" s="12">
        <f ca="1" t="shared" si="8"/>
      </c>
    </row>
    <row r="562" ht="12.75">
      <c r="A562" s="12">
        <f ca="1" t="shared" si="8"/>
        <v>0</v>
      </c>
    </row>
    <row r="563" ht="12.75">
      <c r="A563" s="12">
        <f ca="1" t="shared" si="8"/>
        <v>0</v>
      </c>
    </row>
    <row r="564" ht="12.75">
      <c r="A564" s="12">
        <f ca="1" t="shared" si="8"/>
        <v>0</v>
      </c>
    </row>
    <row r="565" ht="12.75">
      <c r="A565" s="12">
        <f ca="1" t="shared" si="8"/>
        <v>0</v>
      </c>
    </row>
    <row r="566" ht="12.75">
      <c r="A566" s="12">
        <f ca="1" t="shared" si="8"/>
        <v>0</v>
      </c>
    </row>
    <row r="567" ht="12.75">
      <c r="A567" s="12">
        <f ca="1" t="shared" si="8"/>
        <v>0</v>
      </c>
    </row>
    <row r="568" ht="12.75">
      <c r="A568" s="12">
        <f ca="1" t="shared" si="8"/>
        <v>0</v>
      </c>
    </row>
    <row r="569" ht="12.75">
      <c r="A569" s="12">
        <f ca="1" t="shared" si="8"/>
        <v>0</v>
      </c>
    </row>
    <row r="570" ht="12.75">
      <c r="A570" s="12">
        <f ca="1" t="shared" si="8"/>
        <v>0</v>
      </c>
    </row>
    <row r="571" ht="12.75">
      <c r="A571" s="12">
        <f ca="1" t="shared" si="8"/>
        <v>0</v>
      </c>
    </row>
    <row r="572" ht="12.75">
      <c r="A572" s="12">
        <f ca="1" t="shared" si="8"/>
      </c>
    </row>
    <row r="573" ht="12.75">
      <c r="A573" s="12">
        <f ca="1" t="shared" si="8"/>
        <v>0</v>
      </c>
    </row>
    <row r="574" ht="12.75">
      <c r="A574" s="12">
        <f ca="1" t="shared" si="8"/>
        <v>0</v>
      </c>
    </row>
    <row r="575" ht="12.75">
      <c r="A575" s="12">
        <f ca="1" t="shared" si="8"/>
        <v>0</v>
      </c>
    </row>
    <row r="576" ht="12.75">
      <c r="A576" s="12">
        <f ca="1" t="shared" si="8"/>
        <v>0</v>
      </c>
    </row>
    <row r="577" ht="12.75">
      <c r="A577" s="12">
        <f ca="1" t="shared" si="8"/>
        <v>0</v>
      </c>
    </row>
    <row r="578" ht="12.75">
      <c r="A578" s="12">
        <f aca="true" ca="1" t="shared" si="9" ref="A578:A641">IF(MOD(ROW(),11)=0,"",INDIRECT(ADDRESS(INT(ROW()/11+10/11),MOD(ROW(),11),,,"Engine")))</f>
        <v>0</v>
      </c>
    </row>
    <row r="579" ht="12.75">
      <c r="A579" s="12">
        <f ca="1" t="shared" si="9"/>
        <v>0</v>
      </c>
    </row>
    <row r="580" ht="12.75">
      <c r="A580" s="12">
        <f ca="1" t="shared" si="9"/>
        <v>0</v>
      </c>
    </row>
    <row r="581" ht="12.75">
      <c r="A581" s="12">
        <f ca="1" t="shared" si="9"/>
        <v>0</v>
      </c>
    </row>
    <row r="582" ht="12.75">
      <c r="A582" s="12">
        <f ca="1" t="shared" si="9"/>
        <v>0</v>
      </c>
    </row>
    <row r="583" ht="12.75">
      <c r="A583" s="12">
        <f ca="1" t="shared" si="9"/>
      </c>
    </row>
    <row r="584" ht="12.75">
      <c r="A584" s="12">
        <f ca="1" t="shared" si="9"/>
        <v>0</v>
      </c>
    </row>
    <row r="585" ht="12.75">
      <c r="A585" s="12">
        <f ca="1" t="shared" si="9"/>
        <v>0</v>
      </c>
    </row>
    <row r="586" ht="12.75">
      <c r="A586" s="12">
        <f ca="1" t="shared" si="9"/>
        <v>0</v>
      </c>
    </row>
    <row r="587" ht="12.75">
      <c r="A587" s="12">
        <f ca="1" t="shared" si="9"/>
        <v>0</v>
      </c>
    </row>
    <row r="588" ht="12.75">
      <c r="A588" s="12">
        <f ca="1" t="shared" si="9"/>
        <v>0</v>
      </c>
    </row>
    <row r="589" ht="12.75">
      <c r="A589" s="12">
        <f ca="1" t="shared" si="9"/>
        <v>0</v>
      </c>
    </row>
    <row r="590" ht="12.75">
      <c r="A590" s="12">
        <f ca="1" t="shared" si="9"/>
        <v>0</v>
      </c>
    </row>
    <row r="591" ht="12.75">
      <c r="A591" s="12">
        <f ca="1" t="shared" si="9"/>
        <v>0</v>
      </c>
    </row>
    <row r="592" ht="12.75">
      <c r="A592" s="12">
        <f ca="1" t="shared" si="9"/>
        <v>0</v>
      </c>
    </row>
    <row r="593" ht="12.75">
      <c r="A593" s="12">
        <f ca="1" t="shared" si="9"/>
        <v>0</v>
      </c>
    </row>
    <row r="594" ht="12.75">
      <c r="A594" s="12">
        <f ca="1" t="shared" si="9"/>
      </c>
    </row>
    <row r="595" ht="12.75">
      <c r="A595" s="12">
        <f ca="1" t="shared" si="9"/>
        <v>0</v>
      </c>
    </row>
    <row r="596" ht="12.75">
      <c r="A596" s="12">
        <f ca="1" t="shared" si="9"/>
        <v>0</v>
      </c>
    </row>
    <row r="597" ht="12.75">
      <c r="A597" s="12">
        <f ca="1" t="shared" si="9"/>
        <v>0</v>
      </c>
    </row>
    <row r="598" ht="12.75">
      <c r="A598" s="12">
        <f ca="1" t="shared" si="9"/>
        <v>0</v>
      </c>
    </row>
    <row r="599" ht="12.75">
      <c r="A599" s="12">
        <f ca="1" t="shared" si="9"/>
        <v>0</v>
      </c>
    </row>
    <row r="600" ht="12.75">
      <c r="A600" s="12">
        <f ca="1" t="shared" si="9"/>
        <v>0</v>
      </c>
    </row>
    <row r="601" ht="12.75">
      <c r="A601" s="12">
        <f ca="1" t="shared" si="9"/>
        <v>0</v>
      </c>
    </row>
    <row r="602" ht="12.75">
      <c r="A602" s="12">
        <f ca="1" t="shared" si="9"/>
        <v>0</v>
      </c>
    </row>
    <row r="603" ht="12.75">
      <c r="A603" s="12">
        <f ca="1" t="shared" si="9"/>
        <v>0</v>
      </c>
    </row>
    <row r="604" ht="12.75">
      <c r="A604" s="12">
        <f ca="1" t="shared" si="9"/>
        <v>0</v>
      </c>
    </row>
    <row r="605" ht="12.75">
      <c r="A605" s="12">
        <f ca="1" t="shared" si="9"/>
      </c>
    </row>
    <row r="606" ht="12.75">
      <c r="A606" s="12">
        <f ca="1" t="shared" si="9"/>
        <v>0</v>
      </c>
    </row>
    <row r="607" ht="12.75">
      <c r="A607" s="12">
        <f ca="1" t="shared" si="9"/>
        <v>0</v>
      </c>
    </row>
    <row r="608" ht="12.75">
      <c r="A608" s="12">
        <f ca="1" t="shared" si="9"/>
        <v>0</v>
      </c>
    </row>
    <row r="609" ht="12.75">
      <c r="A609" s="12">
        <f ca="1" t="shared" si="9"/>
        <v>0</v>
      </c>
    </row>
    <row r="610" ht="12.75">
      <c r="A610" s="12">
        <f ca="1" t="shared" si="9"/>
        <v>0</v>
      </c>
    </row>
    <row r="611" ht="12.75">
      <c r="A611" s="12">
        <f ca="1" t="shared" si="9"/>
        <v>0</v>
      </c>
    </row>
    <row r="612" ht="12.75">
      <c r="A612" s="12">
        <f ca="1" t="shared" si="9"/>
        <v>0</v>
      </c>
    </row>
    <row r="613" ht="12.75">
      <c r="A613" s="12">
        <f ca="1" t="shared" si="9"/>
        <v>0</v>
      </c>
    </row>
    <row r="614" ht="12.75">
      <c r="A614" s="12">
        <f ca="1" t="shared" si="9"/>
        <v>0</v>
      </c>
    </row>
    <row r="615" ht="12.75">
      <c r="A615" s="12">
        <f ca="1" t="shared" si="9"/>
        <v>0</v>
      </c>
    </row>
    <row r="616" ht="12.75">
      <c r="A616" s="12">
        <f ca="1" t="shared" si="9"/>
      </c>
    </row>
    <row r="617" ht="12.75">
      <c r="A617" s="12">
        <f ca="1" t="shared" si="9"/>
        <v>0</v>
      </c>
    </row>
    <row r="618" ht="12.75">
      <c r="A618" s="12">
        <f ca="1" t="shared" si="9"/>
        <v>0</v>
      </c>
    </row>
    <row r="619" ht="12.75">
      <c r="A619" s="12">
        <f ca="1" t="shared" si="9"/>
        <v>0</v>
      </c>
    </row>
    <row r="620" ht="12.75">
      <c r="A620" s="12">
        <f ca="1" t="shared" si="9"/>
        <v>0</v>
      </c>
    </row>
    <row r="621" ht="12.75">
      <c r="A621" s="12">
        <f ca="1" t="shared" si="9"/>
        <v>0</v>
      </c>
    </row>
    <row r="622" ht="12.75">
      <c r="A622" s="12">
        <f ca="1" t="shared" si="9"/>
        <v>0</v>
      </c>
    </row>
    <row r="623" ht="12.75">
      <c r="A623" s="12">
        <f ca="1" t="shared" si="9"/>
        <v>0</v>
      </c>
    </row>
    <row r="624" ht="12.75">
      <c r="A624" s="12">
        <f ca="1" t="shared" si="9"/>
        <v>0</v>
      </c>
    </row>
    <row r="625" ht="12.75">
      <c r="A625" s="12">
        <f ca="1" t="shared" si="9"/>
        <v>0</v>
      </c>
    </row>
    <row r="626" ht="12.75">
      <c r="A626" s="12">
        <f ca="1" t="shared" si="9"/>
        <v>0</v>
      </c>
    </row>
    <row r="627" ht="12.75">
      <c r="A627" s="12">
        <f ca="1" t="shared" si="9"/>
      </c>
    </row>
    <row r="628" ht="12.75">
      <c r="A628" s="12">
        <f ca="1" t="shared" si="9"/>
        <v>0</v>
      </c>
    </row>
    <row r="629" ht="12.75">
      <c r="A629" s="12">
        <f ca="1" t="shared" si="9"/>
        <v>0</v>
      </c>
    </row>
    <row r="630" ht="12.75">
      <c r="A630" s="12">
        <f ca="1" t="shared" si="9"/>
        <v>0</v>
      </c>
    </row>
    <row r="631" ht="12.75">
      <c r="A631" s="12">
        <f ca="1" t="shared" si="9"/>
        <v>0</v>
      </c>
    </row>
    <row r="632" ht="12.75">
      <c r="A632" s="12">
        <f ca="1" t="shared" si="9"/>
        <v>0</v>
      </c>
    </row>
    <row r="633" ht="12.75">
      <c r="A633" s="12">
        <f ca="1" t="shared" si="9"/>
        <v>0</v>
      </c>
    </row>
    <row r="634" ht="12.75">
      <c r="A634" s="12">
        <f ca="1" t="shared" si="9"/>
        <v>0</v>
      </c>
    </row>
    <row r="635" ht="12.75">
      <c r="A635" s="12">
        <f ca="1" t="shared" si="9"/>
        <v>0</v>
      </c>
    </row>
    <row r="636" ht="12.75">
      <c r="A636" s="12">
        <f ca="1" t="shared" si="9"/>
        <v>0</v>
      </c>
    </row>
    <row r="637" ht="12.75">
      <c r="A637" s="12">
        <f ca="1" t="shared" si="9"/>
        <v>0</v>
      </c>
    </row>
    <row r="638" ht="12.75">
      <c r="A638" s="12">
        <f ca="1" t="shared" si="9"/>
      </c>
    </row>
    <row r="639" ht="12.75">
      <c r="A639" s="12">
        <f ca="1" t="shared" si="9"/>
        <v>0</v>
      </c>
    </row>
    <row r="640" ht="12.75">
      <c r="A640" s="12">
        <f ca="1" t="shared" si="9"/>
        <v>0</v>
      </c>
    </row>
    <row r="641" ht="12.75">
      <c r="A641" s="12">
        <f ca="1" t="shared" si="9"/>
        <v>0</v>
      </c>
    </row>
    <row r="642" ht="12.75">
      <c r="A642" s="12">
        <f aca="true" ca="1" t="shared" si="10" ref="A642:A705">IF(MOD(ROW(),11)=0,"",INDIRECT(ADDRESS(INT(ROW()/11+10/11),MOD(ROW(),11),,,"Engine")))</f>
        <v>0</v>
      </c>
    </row>
    <row r="643" ht="12.75">
      <c r="A643" s="12">
        <f ca="1" t="shared" si="10"/>
        <v>0</v>
      </c>
    </row>
    <row r="644" ht="12.75">
      <c r="A644" s="12">
        <f ca="1" t="shared" si="10"/>
        <v>0</v>
      </c>
    </row>
    <row r="645" ht="12.75">
      <c r="A645" s="12">
        <f ca="1" t="shared" si="10"/>
        <v>0</v>
      </c>
    </row>
    <row r="646" ht="12.75">
      <c r="A646" s="12">
        <f ca="1" t="shared" si="10"/>
        <v>0</v>
      </c>
    </row>
    <row r="647" ht="12.75">
      <c r="A647" s="12">
        <f ca="1" t="shared" si="10"/>
        <v>0</v>
      </c>
    </row>
    <row r="648" ht="12.75">
      <c r="A648" s="12">
        <f ca="1" t="shared" si="10"/>
        <v>0</v>
      </c>
    </row>
    <row r="649" ht="12.75">
      <c r="A649" s="12">
        <f ca="1" t="shared" si="10"/>
      </c>
    </row>
    <row r="650" ht="12.75">
      <c r="A650" s="12">
        <f ca="1" t="shared" si="10"/>
        <v>0</v>
      </c>
    </row>
    <row r="651" ht="12.75">
      <c r="A651" s="12">
        <f ca="1" t="shared" si="10"/>
        <v>0</v>
      </c>
    </row>
    <row r="652" ht="12.75">
      <c r="A652" s="12">
        <f ca="1" t="shared" si="10"/>
        <v>0</v>
      </c>
    </row>
    <row r="653" ht="12.75">
      <c r="A653" s="12">
        <f ca="1" t="shared" si="10"/>
        <v>0</v>
      </c>
    </row>
    <row r="654" ht="12.75">
      <c r="A654" s="12">
        <f ca="1" t="shared" si="10"/>
        <v>0</v>
      </c>
    </row>
    <row r="655" ht="12.75">
      <c r="A655" s="12">
        <f ca="1" t="shared" si="10"/>
        <v>0</v>
      </c>
    </row>
    <row r="656" ht="12.75">
      <c r="A656" s="12">
        <f ca="1" t="shared" si="10"/>
        <v>0</v>
      </c>
    </row>
    <row r="657" ht="12.75">
      <c r="A657" s="12">
        <f ca="1" t="shared" si="10"/>
        <v>0</v>
      </c>
    </row>
    <row r="658" ht="12.75">
      <c r="A658" s="12">
        <f ca="1" t="shared" si="10"/>
        <v>0</v>
      </c>
    </row>
    <row r="659" ht="12.75">
      <c r="A659" s="12">
        <f ca="1" t="shared" si="10"/>
        <v>0</v>
      </c>
    </row>
    <row r="660" ht="12.75">
      <c r="A660" s="12">
        <f ca="1" t="shared" si="10"/>
      </c>
    </row>
    <row r="661" ht="12.75">
      <c r="A661" s="12">
        <f ca="1" t="shared" si="10"/>
        <v>0</v>
      </c>
    </row>
    <row r="662" ht="12.75">
      <c r="A662" s="12">
        <f ca="1" t="shared" si="10"/>
        <v>0</v>
      </c>
    </row>
    <row r="663" ht="12.75">
      <c r="A663" s="12">
        <f ca="1" t="shared" si="10"/>
        <v>0</v>
      </c>
    </row>
    <row r="664" ht="12.75">
      <c r="A664" s="12">
        <f ca="1" t="shared" si="10"/>
        <v>0</v>
      </c>
    </row>
    <row r="665" ht="12.75">
      <c r="A665" s="12">
        <f ca="1" t="shared" si="10"/>
        <v>0</v>
      </c>
    </row>
    <row r="666" ht="12.75">
      <c r="A666" s="12">
        <f ca="1" t="shared" si="10"/>
        <v>0</v>
      </c>
    </row>
    <row r="667" ht="12.75">
      <c r="A667" s="12">
        <f ca="1" t="shared" si="10"/>
        <v>0</v>
      </c>
    </row>
    <row r="668" ht="12.75">
      <c r="A668" s="12">
        <f ca="1" t="shared" si="10"/>
        <v>0</v>
      </c>
    </row>
    <row r="669" ht="12.75">
      <c r="A669" s="12">
        <f ca="1" t="shared" si="10"/>
        <v>0</v>
      </c>
    </row>
    <row r="670" ht="12.75">
      <c r="A670" s="12">
        <f ca="1" t="shared" si="10"/>
        <v>0</v>
      </c>
    </row>
    <row r="671" ht="12.75">
      <c r="A671" s="12">
        <f ca="1" t="shared" si="10"/>
      </c>
    </row>
    <row r="672" ht="12.75">
      <c r="A672" s="12">
        <f ca="1" t="shared" si="10"/>
        <v>0</v>
      </c>
    </row>
    <row r="673" ht="12.75">
      <c r="A673" s="12">
        <f ca="1" t="shared" si="10"/>
        <v>0</v>
      </c>
    </row>
    <row r="674" ht="12.75">
      <c r="A674" s="12">
        <f ca="1" t="shared" si="10"/>
        <v>0</v>
      </c>
    </row>
    <row r="675" ht="12.75">
      <c r="A675" s="12">
        <f ca="1" t="shared" si="10"/>
        <v>0</v>
      </c>
    </row>
    <row r="676" ht="12.75">
      <c r="A676" s="12">
        <f ca="1" t="shared" si="10"/>
        <v>0</v>
      </c>
    </row>
    <row r="677" ht="12.75">
      <c r="A677" s="12">
        <f ca="1" t="shared" si="10"/>
        <v>0</v>
      </c>
    </row>
    <row r="678" ht="12.75">
      <c r="A678" s="12">
        <f ca="1" t="shared" si="10"/>
        <v>0</v>
      </c>
    </row>
    <row r="679" ht="12.75">
      <c r="A679" s="12">
        <f ca="1" t="shared" si="10"/>
        <v>0</v>
      </c>
    </row>
    <row r="680" ht="12.75">
      <c r="A680" s="12">
        <f ca="1" t="shared" si="10"/>
        <v>0</v>
      </c>
    </row>
    <row r="681" ht="12.75">
      <c r="A681" s="12">
        <f ca="1" t="shared" si="10"/>
        <v>0</v>
      </c>
    </row>
    <row r="682" ht="12.75">
      <c r="A682" s="12">
        <f ca="1" t="shared" si="10"/>
      </c>
    </row>
    <row r="683" ht="12.75">
      <c r="A683" s="12">
        <f ca="1" t="shared" si="10"/>
        <v>0</v>
      </c>
    </row>
    <row r="684" ht="12.75">
      <c r="A684" s="12">
        <f ca="1" t="shared" si="10"/>
        <v>0</v>
      </c>
    </row>
    <row r="685" ht="12.75">
      <c r="A685" s="12">
        <f ca="1" t="shared" si="10"/>
        <v>0</v>
      </c>
    </row>
    <row r="686" ht="12.75">
      <c r="A686" s="12">
        <f ca="1" t="shared" si="10"/>
        <v>0</v>
      </c>
    </row>
    <row r="687" ht="12.75">
      <c r="A687" s="12">
        <f ca="1" t="shared" si="10"/>
        <v>0</v>
      </c>
    </row>
    <row r="688" ht="12.75">
      <c r="A688" s="12">
        <f ca="1" t="shared" si="10"/>
        <v>0</v>
      </c>
    </row>
    <row r="689" ht="12.75">
      <c r="A689" s="12">
        <f ca="1" t="shared" si="10"/>
        <v>0</v>
      </c>
    </row>
    <row r="690" ht="12.75">
      <c r="A690" s="12">
        <f ca="1" t="shared" si="10"/>
        <v>0</v>
      </c>
    </row>
    <row r="691" ht="12.75">
      <c r="A691" s="12">
        <f ca="1" t="shared" si="10"/>
        <v>0</v>
      </c>
    </row>
    <row r="692" ht="12.75">
      <c r="A692" s="12">
        <f ca="1" t="shared" si="10"/>
        <v>0</v>
      </c>
    </row>
    <row r="693" ht="12.75">
      <c r="A693" s="12">
        <f ca="1" t="shared" si="10"/>
      </c>
    </row>
    <row r="694" ht="12.75">
      <c r="A694" s="12">
        <f ca="1" t="shared" si="10"/>
        <v>0</v>
      </c>
    </row>
    <row r="695" ht="12.75">
      <c r="A695" s="12">
        <f ca="1" t="shared" si="10"/>
        <v>0</v>
      </c>
    </row>
    <row r="696" ht="12.75">
      <c r="A696" s="12">
        <f ca="1" t="shared" si="10"/>
        <v>0</v>
      </c>
    </row>
    <row r="697" ht="12.75">
      <c r="A697" s="12">
        <f ca="1" t="shared" si="10"/>
        <v>0</v>
      </c>
    </row>
    <row r="698" ht="12.75">
      <c r="A698" s="12">
        <f ca="1" t="shared" si="10"/>
        <v>0</v>
      </c>
    </row>
    <row r="699" ht="12.75">
      <c r="A699" s="12">
        <f ca="1" t="shared" si="10"/>
        <v>0</v>
      </c>
    </row>
    <row r="700" ht="12.75">
      <c r="A700" s="12">
        <f ca="1" t="shared" si="10"/>
        <v>0</v>
      </c>
    </row>
    <row r="701" ht="12.75">
      <c r="A701" s="12">
        <f ca="1" t="shared" si="10"/>
        <v>0</v>
      </c>
    </row>
    <row r="702" ht="12.75">
      <c r="A702" s="12">
        <f ca="1" t="shared" si="10"/>
        <v>0</v>
      </c>
    </row>
    <row r="703" ht="12.75">
      <c r="A703" s="12">
        <f ca="1" t="shared" si="10"/>
        <v>0</v>
      </c>
    </row>
    <row r="704" ht="12.75">
      <c r="A704" s="12">
        <f ca="1" t="shared" si="10"/>
      </c>
    </row>
    <row r="705" ht="12.75">
      <c r="A705" s="12">
        <f ca="1" t="shared" si="10"/>
        <v>0</v>
      </c>
    </row>
    <row r="706" ht="12.75">
      <c r="A706" s="12">
        <f aca="true" ca="1" t="shared" si="11" ref="A706:A769">IF(MOD(ROW(),11)=0,"",INDIRECT(ADDRESS(INT(ROW()/11+10/11),MOD(ROW(),11),,,"Engine")))</f>
        <v>0</v>
      </c>
    </row>
    <row r="707" ht="12.75">
      <c r="A707" s="12">
        <f ca="1" t="shared" si="11"/>
        <v>0</v>
      </c>
    </row>
    <row r="708" ht="12.75">
      <c r="A708" s="12">
        <f ca="1" t="shared" si="11"/>
        <v>0</v>
      </c>
    </row>
    <row r="709" ht="12.75">
      <c r="A709" s="12">
        <f ca="1" t="shared" si="11"/>
        <v>0</v>
      </c>
    </row>
    <row r="710" ht="12.75">
      <c r="A710" s="12">
        <f ca="1" t="shared" si="11"/>
        <v>0</v>
      </c>
    </row>
    <row r="711" ht="12.75">
      <c r="A711" s="12">
        <f ca="1" t="shared" si="11"/>
        <v>0</v>
      </c>
    </row>
    <row r="712" ht="12.75">
      <c r="A712" s="12">
        <f ca="1" t="shared" si="11"/>
        <v>0</v>
      </c>
    </row>
    <row r="713" ht="12.75">
      <c r="A713" s="12">
        <f ca="1" t="shared" si="11"/>
        <v>0</v>
      </c>
    </row>
    <row r="714" ht="12.75">
      <c r="A714" s="12">
        <f ca="1" t="shared" si="11"/>
        <v>0</v>
      </c>
    </row>
    <row r="715" ht="12.75">
      <c r="A715" s="12">
        <f ca="1" t="shared" si="11"/>
      </c>
    </row>
    <row r="716" ht="12.75">
      <c r="A716" s="12">
        <f ca="1" t="shared" si="11"/>
        <v>0</v>
      </c>
    </row>
    <row r="717" ht="12.75">
      <c r="A717" s="12">
        <f ca="1" t="shared" si="11"/>
        <v>0</v>
      </c>
    </row>
    <row r="718" ht="12.75">
      <c r="A718" s="12">
        <f ca="1" t="shared" si="11"/>
        <v>0</v>
      </c>
    </row>
    <row r="719" ht="12.75">
      <c r="A719" s="12">
        <f ca="1" t="shared" si="11"/>
        <v>0</v>
      </c>
    </row>
    <row r="720" ht="12.75">
      <c r="A720" s="12">
        <f ca="1" t="shared" si="11"/>
        <v>0</v>
      </c>
    </row>
    <row r="721" ht="12.75">
      <c r="A721" s="12">
        <f ca="1" t="shared" si="11"/>
        <v>0</v>
      </c>
    </row>
    <row r="722" ht="12.75">
      <c r="A722" s="12">
        <f ca="1" t="shared" si="11"/>
        <v>0</v>
      </c>
    </row>
    <row r="723" ht="12.75">
      <c r="A723" s="12">
        <f ca="1" t="shared" si="11"/>
        <v>0</v>
      </c>
    </row>
    <row r="724" ht="12.75">
      <c r="A724" s="12">
        <f ca="1" t="shared" si="11"/>
        <v>0</v>
      </c>
    </row>
    <row r="725" ht="12.75">
      <c r="A725" s="12">
        <f ca="1" t="shared" si="11"/>
        <v>0</v>
      </c>
    </row>
    <row r="726" ht="12.75">
      <c r="A726" s="12">
        <f ca="1" t="shared" si="11"/>
      </c>
    </row>
    <row r="727" ht="12.75">
      <c r="A727" s="12">
        <f ca="1" t="shared" si="11"/>
        <v>0</v>
      </c>
    </row>
    <row r="728" ht="12.75">
      <c r="A728" s="12">
        <f ca="1" t="shared" si="11"/>
        <v>0</v>
      </c>
    </row>
    <row r="729" ht="12.75">
      <c r="A729" s="12">
        <f ca="1" t="shared" si="11"/>
        <v>0</v>
      </c>
    </row>
    <row r="730" ht="12.75">
      <c r="A730" s="12">
        <f ca="1" t="shared" si="11"/>
        <v>0</v>
      </c>
    </row>
    <row r="731" ht="12.75">
      <c r="A731" s="12">
        <f ca="1" t="shared" si="11"/>
        <v>0</v>
      </c>
    </row>
    <row r="732" ht="12.75">
      <c r="A732" s="12">
        <f ca="1" t="shared" si="11"/>
        <v>0</v>
      </c>
    </row>
    <row r="733" ht="12.75">
      <c r="A733" s="12">
        <f ca="1" t="shared" si="11"/>
        <v>0</v>
      </c>
    </row>
    <row r="734" ht="12.75">
      <c r="A734" s="12">
        <f ca="1" t="shared" si="11"/>
        <v>0</v>
      </c>
    </row>
    <row r="735" ht="12.75">
      <c r="A735" s="12">
        <f ca="1" t="shared" si="11"/>
        <v>0</v>
      </c>
    </row>
    <row r="736" ht="12.75">
      <c r="A736" s="12">
        <f ca="1" t="shared" si="11"/>
        <v>0</v>
      </c>
    </row>
    <row r="737" ht="12.75">
      <c r="A737" s="12">
        <f ca="1" t="shared" si="11"/>
      </c>
    </row>
    <row r="738" ht="12.75">
      <c r="A738" s="12">
        <f ca="1" t="shared" si="11"/>
        <v>0</v>
      </c>
    </row>
    <row r="739" ht="12.75">
      <c r="A739" s="12">
        <f ca="1" t="shared" si="11"/>
        <v>0</v>
      </c>
    </row>
    <row r="740" ht="12.75">
      <c r="A740" s="12">
        <f ca="1" t="shared" si="11"/>
        <v>0</v>
      </c>
    </row>
    <row r="741" ht="12.75">
      <c r="A741" s="12">
        <f ca="1" t="shared" si="11"/>
        <v>0</v>
      </c>
    </row>
    <row r="742" ht="12.75">
      <c r="A742" s="12">
        <f ca="1" t="shared" si="11"/>
        <v>0</v>
      </c>
    </row>
    <row r="743" ht="12.75">
      <c r="A743" s="12">
        <f ca="1" t="shared" si="11"/>
        <v>0</v>
      </c>
    </row>
    <row r="744" ht="12.75">
      <c r="A744" s="12">
        <f ca="1" t="shared" si="11"/>
        <v>0</v>
      </c>
    </row>
    <row r="745" ht="12.75">
      <c r="A745" s="12">
        <f ca="1" t="shared" si="11"/>
        <v>0</v>
      </c>
    </row>
    <row r="746" ht="12.75">
      <c r="A746" s="12">
        <f ca="1" t="shared" si="11"/>
        <v>0</v>
      </c>
    </row>
    <row r="747" ht="12.75">
      <c r="A747" s="12">
        <f ca="1" t="shared" si="11"/>
        <v>0</v>
      </c>
    </row>
    <row r="748" ht="12.75">
      <c r="A748" s="12">
        <f ca="1" t="shared" si="11"/>
      </c>
    </row>
    <row r="749" ht="12.75">
      <c r="A749" s="12">
        <f ca="1" t="shared" si="11"/>
        <v>0</v>
      </c>
    </row>
    <row r="750" ht="12.75">
      <c r="A750" s="12">
        <f ca="1" t="shared" si="11"/>
        <v>0</v>
      </c>
    </row>
    <row r="751" ht="12.75">
      <c r="A751" s="12">
        <f ca="1" t="shared" si="11"/>
        <v>0</v>
      </c>
    </row>
    <row r="752" ht="12.75">
      <c r="A752" s="12">
        <f ca="1" t="shared" si="11"/>
        <v>0</v>
      </c>
    </row>
    <row r="753" ht="12.75">
      <c r="A753" s="12">
        <f ca="1" t="shared" si="11"/>
        <v>0</v>
      </c>
    </row>
    <row r="754" ht="12.75">
      <c r="A754" s="12">
        <f ca="1" t="shared" si="11"/>
        <v>0</v>
      </c>
    </row>
    <row r="755" ht="12.75">
      <c r="A755" s="12">
        <f ca="1" t="shared" si="11"/>
        <v>0</v>
      </c>
    </row>
    <row r="756" ht="12.75">
      <c r="A756" s="12">
        <f ca="1" t="shared" si="11"/>
        <v>0</v>
      </c>
    </row>
    <row r="757" ht="12.75">
      <c r="A757" s="12">
        <f ca="1" t="shared" si="11"/>
        <v>0</v>
      </c>
    </row>
    <row r="758" ht="12.75">
      <c r="A758" s="12">
        <f ca="1" t="shared" si="11"/>
        <v>0</v>
      </c>
    </row>
    <row r="759" ht="12.75">
      <c r="A759" s="12">
        <f ca="1" t="shared" si="11"/>
      </c>
    </row>
    <row r="760" ht="12.75">
      <c r="A760" s="12">
        <f ca="1" t="shared" si="11"/>
        <v>0</v>
      </c>
    </row>
    <row r="761" ht="12.75">
      <c r="A761" s="12">
        <f ca="1" t="shared" si="11"/>
        <v>0</v>
      </c>
    </row>
    <row r="762" ht="12.75">
      <c r="A762" s="12">
        <f ca="1" t="shared" si="11"/>
        <v>0</v>
      </c>
    </row>
    <row r="763" ht="12.75">
      <c r="A763" s="12">
        <f ca="1" t="shared" si="11"/>
        <v>0</v>
      </c>
    </row>
    <row r="764" ht="12.75">
      <c r="A764" s="12">
        <f ca="1" t="shared" si="11"/>
        <v>0</v>
      </c>
    </row>
    <row r="765" ht="12.75">
      <c r="A765" s="12">
        <f ca="1" t="shared" si="11"/>
        <v>0</v>
      </c>
    </row>
    <row r="766" ht="12.75">
      <c r="A766" s="12">
        <f ca="1" t="shared" si="11"/>
        <v>0</v>
      </c>
    </row>
    <row r="767" ht="12.75">
      <c r="A767" s="12">
        <f ca="1" t="shared" si="11"/>
        <v>0</v>
      </c>
    </row>
    <row r="768" ht="12.75">
      <c r="A768" s="12">
        <f ca="1" t="shared" si="11"/>
        <v>0</v>
      </c>
    </row>
    <row r="769" ht="12.75">
      <c r="A769" s="12">
        <f ca="1" t="shared" si="11"/>
        <v>0</v>
      </c>
    </row>
    <row r="770" ht="12.75">
      <c r="A770" s="12">
        <f aca="true" ca="1" t="shared" si="12" ref="A770:A833">IF(MOD(ROW(),11)=0,"",INDIRECT(ADDRESS(INT(ROW()/11+10/11),MOD(ROW(),11),,,"Engine")))</f>
      </c>
    </row>
    <row r="771" ht="12.75">
      <c r="A771" s="12">
        <f ca="1" t="shared" si="12"/>
        <v>0</v>
      </c>
    </row>
    <row r="772" ht="12.75">
      <c r="A772" s="12">
        <f ca="1" t="shared" si="12"/>
        <v>0</v>
      </c>
    </row>
    <row r="773" ht="12.75">
      <c r="A773" s="12">
        <f ca="1" t="shared" si="12"/>
        <v>0</v>
      </c>
    </row>
    <row r="774" ht="12.75">
      <c r="A774" s="12">
        <f ca="1" t="shared" si="12"/>
        <v>0</v>
      </c>
    </row>
    <row r="775" ht="12.75">
      <c r="A775" s="12">
        <f ca="1" t="shared" si="12"/>
        <v>0</v>
      </c>
    </row>
    <row r="776" ht="12.75">
      <c r="A776" s="12">
        <f ca="1" t="shared" si="12"/>
        <v>0</v>
      </c>
    </row>
    <row r="777" ht="12.75">
      <c r="A777" s="12">
        <f ca="1" t="shared" si="12"/>
        <v>0</v>
      </c>
    </row>
    <row r="778" ht="12.75">
      <c r="A778" s="12">
        <f ca="1" t="shared" si="12"/>
        <v>0</v>
      </c>
    </row>
    <row r="779" ht="12.75">
      <c r="A779" s="12">
        <f ca="1" t="shared" si="12"/>
        <v>0</v>
      </c>
    </row>
    <row r="780" ht="12.75">
      <c r="A780" s="12">
        <f ca="1" t="shared" si="12"/>
        <v>0</v>
      </c>
    </row>
    <row r="781" ht="12.75">
      <c r="A781" s="12">
        <f ca="1" t="shared" si="12"/>
      </c>
    </row>
    <row r="782" ht="12.75">
      <c r="A782" s="12">
        <f ca="1" t="shared" si="12"/>
        <v>0</v>
      </c>
    </row>
    <row r="783" ht="12.75">
      <c r="A783" s="12">
        <f ca="1" t="shared" si="12"/>
        <v>0</v>
      </c>
    </row>
    <row r="784" ht="12.75">
      <c r="A784" s="12">
        <f ca="1" t="shared" si="12"/>
        <v>0</v>
      </c>
    </row>
    <row r="785" ht="12.75">
      <c r="A785" s="12">
        <f ca="1" t="shared" si="12"/>
        <v>0</v>
      </c>
    </row>
    <row r="786" ht="12.75">
      <c r="A786" s="12">
        <f ca="1" t="shared" si="12"/>
        <v>0</v>
      </c>
    </row>
    <row r="787" ht="12.75">
      <c r="A787" s="12">
        <f ca="1" t="shared" si="12"/>
        <v>0</v>
      </c>
    </row>
    <row r="788" ht="12.75">
      <c r="A788" s="12">
        <f ca="1" t="shared" si="12"/>
        <v>0</v>
      </c>
    </row>
    <row r="789" ht="12.75">
      <c r="A789" s="12">
        <f ca="1" t="shared" si="12"/>
        <v>0</v>
      </c>
    </row>
    <row r="790" ht="12.75">
      <c r="A790" s="12">
        <f ca="1" t="shared" si="12"/>
        <v>0</v>
      </c>
    </row>
    <row r="791" ht="12.75">
      <c r="A791" s="12">
        <f ca="1" t="shared" si="12"/>
        <v>0</v>
      </c>
    </row>
    <row r="792" ht="12.75">
      <c r="A792" s="12">
        <f ca="1" t="shared" si="12"/>
      </c>
    </row>
    <row r="793" ht="12.75">
      <c r="A793" s="12">
        <f ca="1" t="shared" si="12"/>
        <v>0</v>
      </c>
    </row>
    <row r="794" ht="12.75">
      <c r="A794" s="12">
        <f ca="1" t="shared" si="12"/>
        <v>0</v>
      </c>
    </row>
    <row r="795" ht="12.75">
      <c r="A795" s="12">
        <f ca="1" t="shared" si="12"/>
        <v>0</v>
      </c>
    </row>
    <row r="796" ht="12.75">
      <c r="A796" s="12">
        <f ca="1" t="shared" si="12"/>
        <v>0</v>
      </c>
    </row>
    <row r="797" ht="12.75">
      <c r="A797" s="12">
        <f ca="1" t="shared" si="12"/>
        <v>0</v>
      </c>
    </row>
    <row r="798" ht="12.75">
      <c r="A798" s="12">
        <f ca="1" t="shared" si="12"/>
        <v>0</v>
      </c>
    </row>
    <row r="799" ht="12.75">
      <c r="A799" s="12">
        <f ca="1" t="shared" si="12"/>
        <v>0</v>
      </c>
    </row>
    <row r="800" ht="12.75">
      <c r="A800" s="12">
        <f ca="1" t="shared" si="12"/>
        <v>0</v>
      </c>
    </row>
    <row r="801" ht="12.75">
      <c r="A801" s="12">
        <f ca="1" t="shared" si="12"/>
        <v>0</v>
      </c>
    </row>
    <row r="802" ht="12.75">
      <c r="A802" s="12">
        <f ca="1" t="shared" si="12"/>
        <v>0</v>
      </c>
    </row>
    <row r="803" ht="12.75">
      <c r="A803" s="12">
        <f ca="1" t="shared" si="12"/>
      </c>
    </row>
    <row r="804" ht="12.75">
      <c r="A804" s="12">
        <f ca="1" t="shared" si="12"/>
        <v>0</v>
      </c>
    </row>
    <row r="805" ht="12.75">
      <c r="A805" s="12">
        <f ca="1" t="shared" si="12"/>
        <v>0</v>
      </c>
    </row>
    <row r="806" ht="12.75">
      <c r="A806" s="12">
        <f ca="1" t="shared" si="12"/>
        <v>0</v>
      </c>
    </row>
    <row r="807" ht="12.75">
      <c r="A807" s="12">
        <f ca="1" t="shared" si="12"/>
        <v>0</v>
      </c>
    </row>
    <row r="808" ht="12.75">
      <c r="A808" s="12">
        <f ca="1" t="shared" si="12"/>
        <v>0</v>
      </c>
    </row>
    <row r="809" ht="12.75">
      <c r="A809" s="12">
        <f ca="1" t="shared" si="12"/>
        <v>0</v>
      </c>
    </row>
    <row r="810" ht="12.75">
      <c r="A810" s="12">
        <f ca="1" t="shared" si="12"/>
        <v>0</v>
      </c>
    </row>
    <row r="811" ht="12.75">
      <c r="A811" s="12">
        <f ca="1" t="shared" si="12"/>
        <v>0</v>
      </c>
    </row>
    <row r="812" ht="12.75">
      <c r="A812" s="12">
        <f ca="1" t="shared" si="12"/>
        <v>0</v>
      </c>
    </row>
    <row r="813" ht="12.75">
      <c r="A813" s="12">
        <f ca="1" t="shared" si="12"/>
        <v>0</v>
      </c>
    </row>
    <row r="814" ht="12.75">
      <c r="A814" s="12">
        <f ca="1" t="shared" si="12"/>
      </c>
    </row>
    <row r="815" ht="12.75">
      <c r="A815" s="12">
        <f ca="1" t="shared" si="12"/>
        <v>0</v>
      </c>
    </row>
    <row r="816" ht="12.75">
      <c r="A816" s="12">
        <f ca="1" t="shared" si="12"/>
        <v>0</v>
      </c>
    </row>
    <row r="817" ht="12.75">
      <c r="A817" s="12">
        <f ca="1" t="shared" si="12"/>
        <v>0</v>
      </c>
    </row>
    <row r="818" ht="12.75">
      <c r="A818" s="12">
        <f ca="1" t="shared" si="12"/>
        <v>0</v>
      </c>
    </row>
    <row r="819" ht="12.75">
      <c r="A819" s="12">
        <f ca="1" t="shared" si="12"/>
        <v>0</v>
      </c>
    </row>
    <row r="820" ht="12.75">
      <c r="A820" s="12">
        <f ca="1" t="shared" si="12"/>
        <v>0</v>
      </c>
    </row>
    <row r="821" ht="12.75">
      <c r="A821" s="12">
        <f ca="1" t="shared" si="12"/>
        <v>0</v>
      </c>
    </row>
    <row r="822" ht="12.75">
      <c r="A822" s="12">
        <f ca="1" t="shared" si="12"/>
        <v>0</v>
      </c>
    </row>
    <row r="823" ht="12.75">
      <c r="A823" s="12">
        <f ca="1" t="shared" si="12"/>
        <v>0</v>
      </c>
    </row>
    <row r="824" ht="12.75">
      <c r="A824" s="12">
        <f ca="1" t="shared" si="12"/>
        <v>0</v>
      </c>
    </row>
    <row r="825" ht="12.75">
      <c r="A825" s="12">
        <f ca="1" t="shared" si="12"/>
      </c>
    </row>
    <row r="826" ht="12.75">
      <c r="A826" s="12">
        <f ca="1" t="shared" si="12"/>
        <v>0</v>
      </c>
    </row>
    <row r="827" ht="12.75">
      <c r="A827" s="12">
        <f ca="1" t="shared" si="12"/>
        <v>0</v>
      </c>
    </row>
    <row r="828" ht="12.75">
      <c r="A828" s="12">
        <f ca="1" t="shared" si="12"/>
        <v>0</v>
      </c>
    </row>
    <row r="829" ht="12.75">
      <c r="A829" s="12">
        <f ca="1" t="shared" si="12"/>
        <v>0</v>
      </c>
    </row>
    <row r="830" ht="12.75">
      <c r="A830" s="12">
        <f ca="1" t="shared" si="12"/>
        <v>0</v>
      </c>
    </row>
    <row r="831" ht="12.75">
      <c r="A831" s="12">
        <f ca="1" t="shared" si="12"/>
        <v>0</v>
      </c>
    </row>
    <row r="832" ht="12.75">
      <c r="A832" s="12">
        <f ca="1" t="shared" si="12"/>
        <v>0</v>
      </c>
    </row>
    <row r="833" ht="12.75">
      <c r="A833" s="12">
        <f ca="1" t="shared" si="12"/>
        <v>0</v>
      </c>
    </row>
    <row r="834" ht="12.75">
      <c r="A834" s="12">
        <f aca="true" ca="1" t="shared" si="13" ref="A834:A897">IF(MOD(ROW(),11)=0,"",INDIRECT(ADDRESS(INT(ROW()/11+10/11),MOD(ROW(),11),,,"Engine")))</f>
        <v>0</v>
      </c>
    </row>
    <row r="835" ht="12.75">
      <c r="A835" s="12">
        <f ca="1" t="shared" si="13"/>
        <v>0</v>
      </c>
    </row>
    <row r="836" ht="12.75">
      <c r="A836" s="12">
        <f ca="1" t="shared" si="13"/>
      </c>
    </row>
    <row r="837" ht="12.75">
      <c r="A837" s="12">
        <f ca="1" t="shared" si="13"/>
        <v>0</v>
      </c>
    </row>
    <row r="838" ht="12.75">
      <c r="A838" s="12">
        <f ca="1" t="shared" si="13"/>
        <v>0</v>
      </c>
    </row>
    <row r="839" ht="12.75">
      <c r="A839" s="12">
        <f ca="1" t="shared" si="13"/>
        <v>0</v>
      </c>
    </row>
    <row r="840" ht="12.75">
      <c r="A840" s="12">
        <f ca="1" t="shared" si="13"/>
        <v>0</v>
      </c>
    </row>
    <row r="841" ht="12.75">
      <c r="A841" s="12">
        <f ca="1" t="shared" si="13"/>
        <v>0</v>
      </c>
    </row>
    <row r="842" ht="12.75">
      <c r="A842" s="12">
        <f ca="1" t="shared" si="13"/>
        <v>0</v>
      </c>
    </row>
    <row r="843" ht="12.75">
      <c r="A843" s="12">
        <f ca="1" t="shared" si="13"/>
        <v>0</v>
      </c>
    </row>
    <row r="844" ht="12.75">
      <c r="A844" s="12">
        <f ca="1" t="shared" si="13"/>
        <v>0</v>
      </c>
    </row>
    <row r="845" ht="12.75">
      <c r="A845" s="12">
        <f ca="1" t="shared" si="13"/>
        <v>0</v>
      </c>
    </row>
    <row r="846" ht="12.75">
      <c r="A846" s="12">
        <f ca="1" t="shared" si="13"/>
        <v>0</v>
      </c>
    </row>
    <row r="847" ht="12.75">
      <c r="A847" s="12">
        <f ca="1" t="shared" si="13"/>
      </c>
    </row>
    <row r="848" ht="12.75">
      <c r="A848" s="12">
        <f ca="1" t="shared" si="13"/>
        <v>0</v>
      </c>
    </row>
    <row r="849" ht="12.75">
      <c r="A849" s="12">
        <f ca="1" t="shared" si="13"/>
        <v>0</v>
      </c>
    </row>
    <row r="850" ht="12.75">
      <c r="A850" s="12">
        <f ca="1" t="shared" si="13"/>
        <v>0</v>
      </c>
    </row>
    <row r="851" ht="12.75">
      <c r="A851" s="12">
        <f ca="1" t="shared" si="13"/>
        <v>0</v>
      </c>
    </row>
    <row r="852" ht="12.75">
      <c r="A852" s="12">
        <f ca="1" t="shared" si="13"/>
        <v>0</v>
      </c>
    </row>
    <row r="853" ht="12.75">
      <c r="A853" s="12">
        <f ca="1" t="shared" si="13"/>
        <v>0</v>
      </c>
    </row>
    <row r="854" ht="12.75">
      <c r="A854" s="12">
        <f ca="1" t="shared" si="13"/>
        <v>0</v>
      </c>
    </row>
    <row r="855" ht="12.75">
      <c r="A855" s="12">
        <f ca="1" t="shared" si="13"/>
        <v>0</v>
      </c>
    </row>
    <row r="856" ht="12.75">
      <c r="A856" s="12">
        <f ca="1" t="shared" si="13"/>
        <v>0</v>
      </c>
    </row>
    <row r="857" ht="12.75">
      <c r="A857" s="12">
        <f ca="1" t="shared" si="13"/>
        <v>0</v>
      </c>
    </row>
    <row r="858" ht="12.75">
      <c r="A858" s="12">
        <f ca="1" t="shared" si="13"/>
      </c>
    </row>
    <row r="859" ht="12.75">
      <c r="A859" s="12">
        <f ca="1" t="shared" si="13"/>
        <v>0</v>
      </c>
    </row>
    <row r="860" ht="12.75">
      <c r="A860" s="12">
        <f ca="1" t="shared" si="13"/>
        <v>0</v>
      </c>
    </row>
    <row r="861" ht="12.75">
      <c r="A861" s="12">
        <f ca="1" t="shared" si="13"/>
        <v>0</v>
      </c>
    </row>
    <row r="862" ht="12.75">
      <c r="A862" s="12">
        <f ca="1" t="shared" si="13"/>
        <v>0</v>
      </c>
    </row>
    <row r="863" ht="12.75">
      <c r="A863" s="12">
        <f ca="1" t="shared" si="13"/>
        <v>0</v>
      </c>
    </row>
    <row r="864" ht="12.75">
      <c r="A864" s="12">
        <f ca="1" t="shared" si="13"/>
        <v>0</v>
      </c>
    </row>
    <row r="865" ht="12.75">
      <c r="A865" s="12">
        <f ca="1" t="shared" si="13"/>
        <v>0</v>
      </c>
    </row>
    <row r="866" ht="12.75">
      <c r="A866" s="12">
        <f ca="1" t="shared" si="13"/>
        <v>0</v>
      </c>
    </row>
    <row r="867" ht="12.75">
      <c r="A867" s="12">
        <f ca="1" t="shared" si="13"/>
        <v>0</v>
      </c>
    </row>
    <row r="868" ht="12.75">
      <c r="A868" s="12">
        <f ca="1" t="shared" si="13"/>
        <v>0</v>
      </c>
    </row>
    <row r="869" ht="12.75">
      <c r="A869" s="12">
        <f ca="1" t="shared" si="13"/>
      </c>
    </row>
    <row r="870" ht="12.75">
      <c r="A870" s="12">
        <f ca="1" t="shared" si="13"/>
        <v>0</v>
      </c>
    </row>
    <row r="871" ht="12.75">
      <c r="A871" s="12">
        <f ca="1" t="shared" si="13"/>
        <v>0</v>
      </c>
    </row>
    <row r="872" ht="12.75">
      <c r="A872" s="12">
        <f ca="1" t="shared" si="13"/>
        <v>0</v>
      </c>
    </row>
    <row r="873" ht="12.75">
      <c r="A873" s="12">
        <f ca="1" t="shared" si="13"/>
        <v>0</v>
      </c>
    </row>
    <row r="874" ht="12.75">
      <c r="A874" s="12">
        <f ca="1" t="shared" si="13"/>
        <v>0</v>
      </c>
    </row>
    <row r="875" ht="12.75">
      <c r="A875" s="12">
        <f ca="1" t="shared" si="13"/>
        <v>0</v>
      </c>
    </row>
    <row r="876" ht="12.75">
      <c r="A876" s="12">
        <f ca="1" t="shared" si="13"/>
        <v>0</v>
      </c>
    </row>
    <row r="877" ht="12.75">
      <c r="A877" s="12">
        <f ca="1" t="shared" si="13"/>
        <v>0</v>
      </c>
    </row>
    <row r="878" ht="12.75">
      <c r="A878" s="12">
        <f ca="1" t="shared" si="13"/>
        <v>0</v>
      </c>
    </row>
    <row r="879" ht="12.75">
      <c r="A879" s="12">
        <f ca="1" t="shared" si="13"/>
        <v>0</v>
      </c>
    </row>
    <row r="880" ht="12.75">
      <c r="A880" s="12">
        <f ca="1" t="shared" si="13"/>
      </c>
    </row>
    <row r="881" ht="12.75">
      <c r="A881" s="12">
        <f ca="1" t="shared" si="13"/>
        <v>0</v>
      </c>
    </row>
    <row r="882" ht="12.75">
      <c r="A882" s="12">
        <f ca="1" t="shared" si="13"/>
        <v>0</v>
      </c>
    </row>
    <row r="883" ht="12.75">
      <c r="A883" s="12">
        <f ca="1" t="shared" si="13"/>
        <v>0</v>
      </c>
    </row>
    <row r="884" ht="12.75">
      <c r="A884" s="12">
        <f ca="1" t="shared" si="13"/>
        <v>0</v>
      </c>
    </row>
    <row r="885" ht="12.75">
      <c r="A885" s="12">
        <f ca="1" t="shared" si="13"/>
        <v>0</v>
      </c>
    </row>
    <row r="886" ht="12.75">
      <c r="A886" s="12">
        <f ca="1" t="shared" si="13"/>
        <v>0</v>
      </c>
    </row>
    <row r="887" ht="12.75">
      <c r="A887" s="12">
        <f ca="1" t="shared" si="13"/>
        <v>0</v>
      </c>
    </row>
    <row r="888" ht="12.75">
      <c r="A888" s="12">
        <f ca="1" t="shared" si="13"/>
        <v>0</v>
      </c>
    </row>
    <row r="889" ht="12.75">
      <c r="A889" s="12">
        <f ca="1" t="shared" si="13"/>
        <v>0</v>
      </c>
    </row>
    <row r="890" ht="12.75">
      <c r="A890" s="12">
        <f ca="1" t="shared" si="13"/>
        <v>0</v>
      </c>
    </row>
    <row r="891" ht="12.75">
      <c r="A891" s="12">
        <f ca="1" t="shared" si="13"/>
      </c>
    </row>
    <row r="892" ht="12.75">
      <c r="A892" s="12">
        <f ca="1" t="shared" si="13"/>
        <v>0</v>
      </c>
    </row>
    <row r="893" ht="12.75">
      <c r="A893" s="12">
        <f ca="1" t="shared" si="13"/>
        <v>0</v>
      </c>
    </row>
    <row r="894" ht="12.75">
      <c r="A894" s="12">
        <f ca="1" t="shared" si="13"/>
        <v>0</v>
      </c>
    </row>
    <row r="895" ht="12.75">
      <c r="A895" s="12">
        <f ca="1" t="shared" si="13"/>
        <v>0</v>
      </c>
    </row>
    <row r="896" ht="12.75">
      <c r="A896" s="12">
        <f ca="1" t="shared" si="13"/>
        <v>0</v>
      </c>
    </row>
    <row r="897" ht="12.75">
      <c r="A897" s="12">
        <f ca="1" t="shared" si="13"/>
        <v>0</v>
      </c>
    </row>
    <row r="898" ht="12.75">
      <c r="A898" s="12">
        <f aca="true" ca="1" t="shared" si="14" ref="A898:A961">IF(MOD(ROW(),11)=0,"",INDIRECT(ADDRESS(INT(ROW()/11+10/11),MOD(ROW(),11),,,"Engine")))</f>
        <v>0</v>
      </c>
    </row>
    <row r="899" ht="12.75">
      <c r="A899" s="12">
        <f ca="1" t="shared" si="14"/>
        <v>0</v>
      </c>
    </row>
    <row r="900" ht="12.75">
      <c r="A900" s="12">
        <f ca="1" t="shared" si="14"/>
        <v>0</v>
      </c>
    </row>
    <row r="901" ht="12.75">
      <c r="A901" s="12">
        <f ca="1" t="shared" si="14"/>
        <v>0</v>
      </c>
    </row>
    <row r="902" ht="12.75">
      <c r="A902" s="12">
        <f ca="1" t="shared" si="14"/>
      </c>
    </row>
    <row r="903" ht="12.75">
      <c r="A903" s="12">
        <f ca="1" t="shared" si="14"/>
        <v>0</v>
      </c>
    </row>
    <row r="904" ht="12.75">
      <c r="A904" s="12">
        <f ca="1" t="shared" si="14"/>
        <v>0</v>
      </c>
    </row>
    <row r="905" ht="12.75">
      <c r="A905" s="12">
        <f ca="1" t="shared" si="14"/>
        <v>0</v>
      </c>
    </row>
    <row r="906" ht="12.75">
      <c r="A906" s="12">
        <f ca="1" t="shared" si="14"/>
        <v>0</v>
      </c>
    </row>
    <row r="907" ht="12.75">
      <c r="A907" s="12">
        <f ca="1" t="shared" si="14"/>
        <v>0</v>
      </c>
    </row>
    <row r="908" ht="12.75">
      <c r="A908" s="12">
        <f ca="1" t="shared" si="14"/>
        <v>0</v>
      </c>
    </row>
    <row r="909" ht="12.75">
      <c r="A909" s="12">
        <f ca="1" t="shared" si="14"/>
        <v>0</v>
      </c>
    </row>
    <row r="910" ht="12.75">
      <c r="A910" s="12">
        <f ca="1" t="shared" si="14"/>
        <v>0</v>
      </c>
    </row>
    <row r="911" ht="12.75">
      <c r="A911" s="12">
        <f ca="1" t="shared" si="14"/>
        <v>0</v>
      </c>
    </row>
    <row r="912" ht="12.75">
      <c r="A912" s="12">
        <f ca="1" t="shared" si="14"/>
        <v>0</v>
      </c>
    </row>
    <row r="913" ht="12.75">
      <c r="A913" s="12">
        <f ca="1" t="shared" si="14"/>
      </c>
    </row>
    <row r="914" ht="12.75">
      <c r="A914" s="12">
        <f ca="1" t="shared" si="14"/>
        <v>0</v>
      </c>
    </row>
    <row r="915" ht="12.75">
      <c r="A915" s="12">
        <f ca="1" t="shared" si="14"/>
        <v>0</v>
      </c>
    </row>
    <row r="916" ht="12.75">
      <c r="A916" s="12">
        <f ca="1" t="shared" si="14"/>
        <v>0</v>
      </c>
    </row>
    <row r="917" ht="12.75">
      <c r="A917" s="12">
        <f ca="1" t="shared" si="14"/>
        <v>0</v>
      </c>
    </row>
    <row r="918" ht="12.75">
      <c r="A918" s="12">
        <f ca="1" t="shared" si="14"/>
        <v>0</v>
      </c>
    </row>
    <row r="919" ht="12.75">
      <c r="A919" s="12">
        <f ca="1" t="shared" si="14"/>
        <v>0</v>
      </c>
    </row>
    <row r="920" ht="12.75">
      <c r="A920" s="12">
        <f ca="1" t="shared" si="14"/>
        <v>0</v>
      </c>
    </row>
    <row r="921" ht="12.75">
      <c r="A921" s="12">
        <f ca="1" t="shared" si="14"/>
        <v>0</v>
      </c>
    </row>
    <row r="922" ht="12.75">
      <c r="A922" s="12">
        <f ca="1" t="shared" si="14"/>
        <v>0</v>
      </c>
    </row>
    <row r="923" ht="12.75">
      <c r="A923" s="12">
        <f ca="1" t="shared" si="14"/>
        <v>0</v>
      </c>
    </row>
    <row r="924" ht="12.75">
      <c r="A924" s="12">
        <f ca="1" t="shared" si="14"/>
      </c>
    </row>
    <row r="925" ht="12.75">
      <c r="A925" s="12">
        <f ca="1" t="shared" si="14"/>
        <v>0</v>
      </c>
    </row>
    <row r="926" ht="12.75">
      <c r="A926" s="12">
        <f ca="1" t="shared" si="14"/>
        <v>0</v>
      </c>
    </row>
    <row r="927" ht="12.75">
      <c r="A927" s="12">
        <f ca="1" t="shared" si="14"/>
        <v>0</v>
      </c>
    </row>
    <row r="928" ht="12.75">
      <c r="A928" s="12">
        <f ca="1" t="shared" si="14"/>
        <v>0</v>
      </c>
    </row>
    <row r="929" ht="12.75">
      <c r="A929" s="12">
        <f ca="1" t="shared" si="14"/>
        <v>0</v>
      </c>
    </row>
    <row r="930" ht="12.75">
      <c r="A930" s="12">
        <f ca="1" t="shared" si="14"/>
        <v>0</v>
      </c>
    </row>
    <row r="931" ht="12.75">
      <c r="A931" s="12">
        <f ca="1" t="shared" si="14"/>
        <v>0</v>
      </c>
    </row>
    <row r="932" ht="12.75">
      <c r="A932" s="12">
        <f ca="1" t="shared" si="14"/>
        <v>0</v>
      </c>
    </row>
    <row r="933" ht="12.75">
      <c r="A933" s="12">
        <f ca="1" t="shared" si="14"/>
        <v>0</v>
      </c>
    </row>
    <row r="934" ht="12.75">
      <c r="A934" s="12">
        <f ca="1" t="shared" si="14"/>
        <v>0</v>
      </c>
    </row>
    <row r="935" ht="12.75">
      <c r="A935" s="12">
        <f ca="1" t="shared" si="14"/>
      </c>
    </row>
    <row r="936" ht="12.75">
      <c r="A936" s="12">
        <f ca="1" t="shared" si="14"/>
        <v>0</v>
      </c>
    </row>
    <row r="937" ht="12.75">
      <c r="A937" s="12">
        <f ca="1" t="shared" si="14"/>
        <v>0</v>
      </c>
    </row>
    <row r="938" ht="12.75">
      <c r="A938" s="12">
        <f ca="1" t="shared" si="14"/>
        <v>0</v>
      </c>
    </row>
    <row r="939" ht="12.75">
      <c r="A939" s="12">
        <f ca="1" t="shared" si="14"/>
        <v>0</v>
      </c>
    </row>
    <row r="940" ht="12.75">
      <c r="A940" s="12">
        <f ca="1" t="shared" si="14"/>
        <v>0</v>
      </c>
    </row>
    <row r="941" ht="12.75">
      <c r="A941" s="12">
        <f ca="1" t="shared" si="14"/>
        <v>0</v>
      </c>
    </row>
    <row r="942" ht="12.75">
      <c r="A942" s="12">
        <f ca="1" t="shared" si="14"/>
        <v>0</v>
      </c>
    </row>
    <row r="943" ht="12.75">
      <c r="A943" s="12">
        <f ca="1" t="shared" si="14"/>
        <v>0</v>
      </c>
    </row>
    <row r="944" ht="12.75">
      <c r="A944" s="12">
        <f ca="1" t="shared" si="14"/>
        <v>0</v>
      </c>
    </row>
    <row r="945" ht="12.75">
      <c r="A945" s="12">
        <f ca="1" t="shared" si="14"/>
        <v>0</v>
      </c>
    </row>
    <row r="946" ht="12.75">
      <c r="A946" s="12">
        <f ca="1" t="shared" si="14"/>
      </c>
    </row>
    <row r="947" ht="12.75">
      <c r="A947" s="12">
        <f ca="1" t="shared" si="14"/>
        <v>0</v>
      </c>
    </row>
    <row r="948" ht="12.75">
      <c r="A948" s="12">
        <f ca="1" t="shared" si="14"/>
        <v>0</v>
      </c>
    </row>
    <row r="949" ht="12.75">
      <c r="A949" s="12">
        <f ca="1" t="shared" si="14"/>
        <v>0</v>
      </c>
    </row>
    <row r="950" ht="12.75">
      <c r="A950" s="12">
        <f ca="1" t="shared" si="14"/>
        <v>0</v>
      </c>
    </row>
    <row r="951" ht="12.75">
      <c r="A951" s="12">
        <f ca="1" t="shared" si="14"/>
        <v>0</v>
      </c>
    </row>
    <row r="952" ht="12.75">
      <c r="A952" s="12">
        <f ca="1" t="shared" si="14"/>
        <v>0</v>
      </c>
    </row>
    <row r="953" ht="12.75">
      <c r="A953" s="12">
        <f ca="1" t="shared" si="14"/>
        <v>0</v>
      </c>
    </row>
    <row r="954" ht="12.75">
      <c r="A954" s="12">
        <f ca="1" t="shared" si="14"/>
        <v>0</v>
      </c>
    </row>
    <row r="955" ht="12.75">
      <c r="A955" s="12">
        <f ca="1" t="shared" si="14"/>
        <v>0</v>
      </c>
    </row>
    <row r="956" ht="12.75">
      <c r="A956" s="12">
        <f ca="1" t="shared" si="14"/>
        <v>0</v>
      </c>
    </row>
    <row r="957" ht="12.75">
      <c r="A957" s="12">
        <f ca="1" t="shared" si="14"/>
      </c>
    </row>
    <row r="958" ht="12.75">
      <c r="A958" s="12">
        <f ca="1" t="shared" si="14"/>
        <v>0</v>
      </c>
    </row>
    <row r="959" ht="12.75">
      <c r="A959" s="12">
        <f ca="1" t="shared" si="14"/>
        <v>0</v>
      </c>
    </row>
    <row r="960" ht="12.75">
      <c r="A960" s="12">
        <f ca="1" t="shared" si="14"/>
        <v>0</v>
      </c>
    </row>
    <row r="961" ht="12.75">
      <c r="A961" s="12">
        <f ca="1" t="shared" si="14"/>
        <v>0</v>
      </c>
    </row>
    <row r="962" ht="12.75">
      <c r="A962" s="12">
        <f ca="1">IF(MOD(ROW(),11)=0,"",INDIRECT(ADDRESS(INT(ROW()/11+10/11),MOD(ROW(),11),,,"Engine")))</f>
        <v>0</v>
      </c>
    </row>
    <row r="963" ht="12.75">
      <c r="A963" s="12">
        <f ca="1">IF(MOD(ROW(),11)=0,"",INDIRECT(ADDRESS(INT(ROW()/11+10/11),MOD(ROW(),11),,,"Engine")))</f>
        <v>0</v>
      </c>
    </row>
    <row r="964" ht="12.75">
      <c r="A964" s="12">
        <f ca="1">IF(MOD(ROW(),11)=0,"",INDIRECT(ADDRESS(INT(ROW()/11+10/11),MOD(ROW(),11),,,"Engine")))</f>
        <v>0</v>
      </c>
    </row>
    <row r="965" ht="12.75">
      <c r="A965" s="12">
        <f ca="1">IF(MOD(ROW(),11)=0,"",INDIRECT(ADDRESS(INT(ROW()/11+10/11),MOD(ROW(),11),,,"Engine")))</f>
        <v>0</v>
      </c>
    </row>
  </sheetData>
  <sheetProtection/>
  <hyperlinks>
    <hyperlink ref="K2" r:id="rId1" display="http://petrfaltus.net/petr-faltus-konverze-textu-odstraneni-cestiny-z-textu.php"/>
  </hyperlink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8"/>
  </sheetPr>
  <dimension ref="A1:AC40"/>
  <sheetViews>
    <sheetView workbookViewId="0" topLeftCell="E1">
      <selection activeCell="T27" sqref="T27"/>
    </sheetView>
  </sheetViews>
  <sheetFormatPr defaultColWidth="9.140625" defaultRowHeight="12.75"/>
  <cols>
    <col min="1" max="10" width="13.8515625" style="0" customWidth="1"/>
  </cols>
  <sheetData>
    <row r="1" spans="1:29" ht="12.75">
      <c r="A1" t="str">
        <f>nazev_turnaje</f>
        <v>[Event "12.PSF-B"]</v>
      </c>
      <c r="B1" t="str">
        <f>místo_turnaje</f>
        <v>[Site "Prague"]</v>
      </c>
      <c r="C1" t="str">
        <f>datum</f>
        <v>[Date "2016.6.21"]</v>
      </c>
      <c r="D1" t="str">
        <f>CONCATENATE("[Round ",CHAR(34),cislo_kola,".",ROW(),CHAR(34),"]")</f>
        <v>[Round "4.1"]</v>
      </c>
      <c r="E1" t="str">
        <f>CONCATENATE("[White ",CHAR(34),W1,",",X1,CHAR(34),"]")</f>
        <v>[White "Koper,Štefan"]</v>
      </c>
      <c r="F1" t="str">
        <f>CONCATENATE("[Black ",CHAR(34),Z1,",",AA1,CHAR(34),"]")</f>
        <v>[Black "Kalvach,Ladislav"]</v>
      </c>
      <c r="G1" t="str">
        <f>CONCATENATE("[WhiteElo ",CHAR(34),AB1,CHAR(34),"]")</f>
        <v>[WhiteElo "1872"]</v>
      </c>
      <c r="H1" t="str">
        <f>CONCATENATE("[BlackElo ",CHAR(34),AC1,CHAR(34),"]")</f>
        <v>[BlackElo "1777"]</v>
      </c>
      <c r="I1" t="str">
        <f>CONCATENATE("[Result ",CHAR(34),"*",CHAR(34),"]")</f>
        <v>[Result "*"]</v>
      </c>
      <c r="J1" t="s">
        <v>3</v>
      </c>
      <c r="V1" t="str">
        <f ca="1">INDIRECT(ADDRESS(ROW()-1+prvni_radek,jmena_bilí,,,"Sheet1"))</f>
        <v>Koper Štefan </v>
      </c>
      <c r="W1" t="str">
        <f>LEFT(V1,FIND(" ",V1,1)-1)</f>
        <v>Koper</v>
      </c>
      <c r="X1" t="str">
        <f>MID(V1,LEN(W1)+2,LEN(V1)-LEN(W1)-2)</f>
        <v>Štefan</v>
      </c>
      <c r="Y1" t="str">
        <f ca="1">INDIRECT(ADDRESS(ROW()-1+prvni_radek,jmena_cerni,,,"Sheet1"))</f>
        <v>Kalvach Ladislav </v>
      </c>
      <c r="Z1" t="str">
        <f>LEFT(Y1,FIND(" ",Y1,1)-1)</f>
        <v>Kalvach</v>
      </c>
      <c r="AA1" t="str">
        <f>MID(Y1,LEN(Z1)+2,LEN(Y1)-LEN(Z1)-2)</f>
        <v>Ladislav</v>
      </c>
      <c r="AB1">
        <f ca="1">INDIRECT(ADDRESS(ROW()-1+prvni_radek,ELO_bili,,,"Sheet1"))</f>
        <v>1872</v>
      </c>
      <c r="AC1">
        <f ca="1">INDIRECT(ADDRESS(ROW()-1+prvni_radek,ELO_cerni,,,"Sheet1"))</f>
        <v>1777</v>
      </c>
    </row>
    <row r="2" spans="1:29" ht="12.75">
      <c r="A2" t="str">
        <f>nazev_turnaje</f>
        <v>[Event "12.PSF-B"]</v>
      </c>
      <c r="B2" t="str">
        <f>místo_turnaje</f>
        <v>[Site "Prague"]</v>
      </c>
      <c r="C2" t="str">
        <f>datum</f>
        <v>[Date "2016.6.21"]</v>
      </c>
      <c r="D2" t="str">
        <f>CONCATENATE("[Round ",CHAR(34),cislo_kola,".",ROW(),CHAR(34),"]")</f>
        <v>[Round "4.2"]</v>
      </c>
      <c r="E2" t="str">
        <f aca="true" t="shared" si="0" ref="E2:E39">CONCATENATE("[White ",CHAR(34),W2,",",X2,CHAR(34),"]")</f>
        <v>[White "Nový,Filip"]</v>
      </c>
      <c r="F2" t="str">
        <f aca="true" t="shared" si="1" ref="F2:F39">CONCATENATE("[Black ",CHAR(34),Z2,",",AA2,CHAR(34),"]")</f>
        <v>[Black "Fiala,Jiří"]</v>
      </c>
      <c r="G2" t="str">
        <f aca="true" t="shared" si="2" ref="G2:G39">CONCATENATE("[WhiteElo ",CHAR(34),AB2,CHAR(34),"]")</f>
        <v>[WhiteElo "1966"]</v>
      </c>
      <c r="H2" t="str">
        <f aca="true" t="shared" si="3" ref="H2:H39">CONCATENATE("[BlackElo ",CHAR(34),AC2,CHAR(34),"]")</f>
        <v>[BlackElo "1934"]</v>
      </c>
      <c r="I2" t="str">
        <f aca="true" t="shared" si="4" ref="I2:I40">CONCATENATE("[Result ",CHAR(34),"*",CHAR(34),"]")</f>
        <v>[Result "*"]</v>
      </c>
      <c r="J2" t="s">
        <v>3</v>
      </c>
      <c r="V2" t="str">
        <f ca="1">INDIRECT(ADDRESS(ROW()-1+prvni_radek,jmena_bilí,,,"Sheet1"))</f>
        <v>Nový Filip </v>
      </c>
      <c r="W2" t="str">
        <f aca="true" t="shared" si="5" ref="W2:W40">LEFT(V2,FIND(" ",V2,1)-1)</f>
        <v>Nový</v>
      </c>
      <c r="X2" t="str">
        <f aca="true" t="shared" si="6" ref="X2:X39">MID(V2,LEN(W2)+2,LEN(V2)-LEN(W2)-2)</f>
        <v>Filip</v>
      </c>
      <c r="Y2" t="str">
        <f ca="1">INDIRECT(ADDRESS(ROW()-1+prvni_radek,jmena_cerni,,,"Sheet1"))</f>
        <v>Fiala Jiří </v>
      </c>
      <c r="Z2" t="str">
        <f aca="true" t="shared" si="7" ref="Z2:Z40">LEFT(Y2,FIND(" ",Y2,1)-1)</f>
        <v>Fiala</v>
      </c>
      <c r="AA2" t="str">
        <f aca="true" t="shared" si="8" ref="AA2:AA39">MID(Y2,LEN(Z2)+2,LEN(Y2)-LEN(Z2)-2)</f>
        <v>Jiří</v>
      </c>
      <c r="AB2">
        <f ca="1">INDIRECT(ADDRESS(ROW()-1+prvni_radek,ELO_bili,,,"Sheet1"))</f>
        <v>1966</v>
      </c>
      <c r="AC2">
        <f ca="1">INDIRECT(ADDRESS(ROW()-1+prvni_radek,ELO_cerni,,,"Sheet1"))</f>
        <v>1934</v>
      </c>
    </row>
    <row r="3" spans="1:29" ht="12.75">
      <c r="A3" t="str">
        <f>nazev_turnaje</f>
        <v>[Event "12.PSF-B"]</v>
      </c>
      <c r="B3" t="str">
        <f>místo_turnaje</f>
        <v>[Site "Prague"]</v>
      </c>
      <c r="C3" t="str">
        <f>datum</f>
        <v>[Date "2016.6.21"]</v>
      </c>
      <c r="D3" t="str">
        <f>CONCATENATE("[Round ",CHAR(34),cislo_kola,".",ROW(),CHAR(34),"]")</f>
        <v>[Round "4.3"]</v>
      </c>
      <c r="E3" t="str">
        <f t="shared" si="0"/>
        <v>[White "Krňák,Vladimír"]</v>
      </c>
      <c r="F3" t="str">
        <f t="shared" si="1"/>
        <v>[Black "Lhotská,Anna"]</v>
      </c>
      <c r="G3" t="str">
        <f t="shared" si="2"/>
        <v>[WhiteElo "1720"]</v>
      </c>
      <c r="H3" t="str">
        <f t="shared" si="3"/>
        <v>[BlackElo "1461"]</v>
      </c>
      <c r="I3" t="str">
        <f t="shared" si="4"/>
        <v>[Result "*"]</v>
      </c>
      <c r="J3" t="s">
        <v>3</v>
      </c>
      <c r="V3" t="str">
        <f ca="1">INDIRECT(ADDRESS(ROW()-1+prvni_radek,jmena_bilí,,,"Sheet1"))</f>
        <v>Krňák Vladimír </v>
      </c>
      <c r="W3" t="str">
        <f t="shared" si="5"/>
        <v>Krňák</v>
      </c>
      <c r="X3" t="str">
        <f t="shared" si="6"/>
        <v>Vladimír</v>
      </c>
      <c r="Y3" t="str">
        <f ca="1">INDIRECT(ADDRESS(ROW()-1+prvni_radek,jmena_cerni,,,"Sheet1"))</f>
        <v>Lhotská Anna </v>
      </c>
      <c r="Z3" t="str">
        <f t="shared" si="7"/>
        <v>Lhotská</v>
      </c>
      <c r="AA3" t="str">
        <f t="shared" si="8"/>
        <v>Anna</v>
      </c>
      <c r="AB3">
        <f ca="1">INDIRECT(ADDRESS(ROW()-1+prvni_radek,ELO_bili,,,"Sheet1"))</f>
        <v>1720</v>
      </c>
      <c r="AC3">
        <f ca="1">INDIRECT(ADDRESS(ROW()-1+prvni_radek,ELO_cerni,,,"Sheet1"))</f>
        <v>1461</v>
      </c>
    </row>
    <row r="4" spans="1:29" ht="12.75">
      <c r="A4" t="str">
        <f>nazev_turnaje</f>
        <v>[Event "12.PSF-B"]</v>
      </c>
      <c r="B4" t="str">
        <f>místo_turnaje</f>
        <v>[Site "Prague"]</v>
      </c>
      <c r="C4" t="str">
        <f>datum</f>
        <v>[Date "2016.6.21"]</v>
      </c>
      <c r="D4" t="str">
        <f>CONCATENATE("[Round ",CHAR(34),cislo_kola,".",ROW(),CHAR(34),"]")</f>
        <v>[Round "4.4"]</v>
      </c>
      <c r="E4" t="str">
        <f t="shared" si="0"/>
        <v>[White "Schöppe,Christian"]</v>
      </c>
      <c r="F4" t="str">
        <f t="shared" si="1"/>
        <v>[Black "Kühnmund,Ivan"]</v>
      </c>
      <c r="G4" t="str">
        <f t="shared" si="2"/>
        <v>[WhiteElo "1633"]</v>
      </c>
      <c r="H4" t="str">
        <f t="shared" si="3"/>
        <v>[BlackElo "1703"]</v>
      </c>
      <c r="I4" t="str">
        <f t="shared" si="4"/>
        <v>[Result "*"]</v>
      </c>
      <c r="J4" t="s">
        <v>3</v>
      </c>
      <c r="V4" t="str">
        <f ca="1">INDIRECT(ADDRESS(ROW()-1+prvni_radek,jmena_bilí,,,"Sheet1"))</f>
        <v>Schöppe Christian </v>
      </c>
      <c r="W4" t="str">
        <f t="shared" si="5"/>
        <v>Schöppe</v>
      </c>
      <c r="X4" t="str">
        <f t="shared" si="6"/>
        <v>Christian</v>
      </c>
      <c r="Y4" t="str">
        <f ca="1">INDIRECT(ADDRESS(ROW()-1+prvni_radek,jmena_cerni,,,"Sheet1"))</f>
        <v>Kühnmund Ivan </v>
      </c>
      <c r="Z4" t="str">
        <f t="shared" si="7"/>
        <v>Kühnmund</v>
      </c>
      <c r="AA4" t="str">
        <f t="shared" si="8"/>
        <v>Ivan</v>
      </c>
      <c r="AB4">
        <f ca="1">INDIRECT(ADDRESS(ROW()-1+prvni_radek,ELO_bili,,,"Sheet1"))</f>
        <v>1633</v>
      </c>
      <c r="AC4">
        <f ca="1">INDIRECT(ADDRESS(ROW()-1+prvni_radek,ELO_cerni,,,"Sheet1"))</f>
        <v>1703</v>
      </c>
    </row>
    <row r="5" spans="1:29" ht="12.75">
      <c r="A5" t="str">
        <f>nazev_turnaje</f>
        <v>[Event "12.PSF-B"]</v>
      </c>
      <c r="B5" t="str">
        <f>místo_turnaje</f>
        <v>[Site "Prague"]</v>
      </c>
      <c r="C5" t="str">
        <f>datum</f>
        <v>[Date "2016.6.21"]</v>
      </c>
      <c r="D5" t="str">
        <f>CONCATENATE("[Round ",CHAR(34),cislo_kola,".",ROW(),CHAR(34),"]")</f>
        <v>[Round "4.5"]</v>
      </c>
      <c r="E5" t="str">
        <f t="shared" si="0"/>
        <v>[White "Košař,Milan"]</v>
      </c>
      <c r="F5" t="str">
        <f t="shared" si="1"/>
        <v>[Black "Rousek,Jan"]</v>
      </c>
      <c r="G5" t="str">
        <f t="shared" si="2"/>
        <v>[WhiteElo "1668"]</v>
      </c>
      <c r="H5" t="str">
        <f t="shared" si="3"/>
        <v>[BlackElo "1421"]</v>
      </c>
      <c r="I5" t="str">
        <f t="shared" si="4"/>
        <v>[Result "*"]</v>
      </c>
      <c r="J5" t="s">
        <v>3</v>
      </c>
      <c r="V5" t="str">
        <f ca="1">INDIRECT(ADDRESS(ROW()-1+prvni_radek,jmena_bilí,,,"Sheet1"))</f>
        <v>Košař Milan </v>
      </c>
      <c r="W5" t="str">
        <f t="shared" si="5"/>
        <v>Košař</v>
      </c>
      <c r="X5" t="str">
        <f t="shared" si="6"/>
        <v>Milan</v>
      </c>
      <c r="Y5" t="str">
        <f ca="1">INDIRECT(ADDRESS(ROW()-1+prvni_radek,jmena_cerni,,,"Sheet1"))</f>
        <v>Rousek Jan </v>
      </c>
      <c r="Z5" t="str">
        <f t="shared" si="7"/>
        <v>Rousek</v>
      </c>
      <c r="AA5" t="str">
        <f t="shared" si="8"/>
        <v>Jan</v>
      </c>
      <c r="AB5">
        <f ca="1">INDIRECT(ADDRESS(ROW()-1+prvni_radek,ELO_bili,,,"Sheet1"))</f>
        <v>1668</v>
      </c>
      <c r="AC5">
        <f ca="1">INDIRECT(ADDRESS(ROW()-1+prvni_radek,ELO_cerni,,,"Sheet1"))</f>
        <v>1421</v>
      </c>
    </row>
    <row r="6" spans="1:29" ht="12.75">
      <c r="A6" t="str">
        <f>nazev_turnaje</f>
        <v>[Event "12.PSF-B"]</v>
      </c>
      <c r="B6" t="str">
        <f>místo_turnaje</f>
        <v>[Site "Prague"]</v>
      </c>
      <c r="C6" t="str">
        <f>datum</f>
        <v>[Date "2016.6.21"]</v>
      </c>
      <c r="D6" t="str">
        <f>CONCATENATE("[Round ",CHAR(34),cislo_kola,".",ROW(),CHAR(34),"]")</f>
        <v>[Round "4.6"]</v>
      </c>
      <c r="E6" t="str">
        <f t="shared" si="0"/>
        <v>[White "Růžička,Václav"]</v>
      </c>
      <c r="F6" t="str">
        <f t="shared" si="1"/>
        <v>[Black "Plate,Marion Helga"]</v>
      </c>
      <c r="G6" t="str">
        <f t="shared" si="2"/>
        <v>[WhiteElo "1635"]</v>
      </c>
      <c r="H6" t="str">
        <f t="shared" si="3"/>
        <v>[BlackElo "1276"]</v>
      </c>
      <c r="I6" t="str">
        <f t="shared" si="4"/>
        <v>[Result "*"]</v>
      </c>
      <c r="J6" t="s">
        <v>3</v>
      </c>
      <c r="V6" t="str">
        <f ca="1">INDIRECT(ADDRESS(ROW()-1+prvni_radek,jmena_bilí,,,"Sheet1"))</f>
        <v>Růžička Václav </v>
      </c>
      <c r="W6" t="str">
        <f t="shared" si="5"/>
        <v>Růžička</v>
      </c>
      <c r="X6" t="str">
        <f t="shared" si="6"/>
        <v>Václav</v>
      </c>
      <c r="Y6" t="str">
        <f ca="1">INDIRECT(ADDRESS(ROW()-1+prvni_radek,jmena_cerni,,,"Sheet1"))</f>
        <v>Plate Marion Helga </v>
      </c>
      <c r="Z6" t="str">
        <f t="shared" si="7"/>
        <v>Plate</v>
      </c>
      <c r="AA6" t="str">
        <f t="shared" si="8"/>
        <v>Marion Helga</v>
      </c>
      <c r="AB6">
        <f ca="1">INDIRECT(ADDRESS(ROW()-1+prvni_radek,ELO_bili,,,"Sheet1"))</f>
        <v>1635</v>
      </c>
      <c r="AC6">
        <f ca="1">INDIRECT(ADDRESS(ROW()-1+prvni_radek,ELO_cerni,,,"Sheet1"))</f>
        <v>1276</v>
      </c>
    </row>
    <row r="7" spans="1:29" ht="12.75">
      <c r="A7" t="str">
        <f>nazev_turnaje</f>
        <v>[Event "12.PSF-B"]</v>
      </c>
      <c r="B7" t="str">
        <f>místo_turnaje</f>
        <v>[Site "Prague"]</v>
      </c>
      <c r="C7" t="str">
        <f>datum</f>
        <v>[Date "2016.6.21"]</v>
      </c>
      <c r="D7" t="str">
        <f>CONCATENATE("[Round ",CHAR(34),cislo_kola,".",ROW(),CHAR(34),"]")</f>
        <v>[Round "4.7"]</v>
      </c>
      <c r="E7" t="str">
        <f t="shared" si="0"/>
        <v>[White "Magsumov,Rinat"]</v>
      </c>
      <c r="F7" t="str">
        <f t="shared" si="1"/>
        <v>[Black "Bára,Josef"]</v>
      </c>
      <c r="G7" t="str">
        <f t="shared" si="2"/>
        <v>[WhiteElo "1599"]</v>
      </c>
      <c r="H7" t="str">
        <f t="shared" si="3"/>
        <v>[BlackElo "1437"]</v>
      </c>
      <c r="I7" t="str">
        <f t="shared" si="4"/>
        <v>[Result "*"]</v>
      </c>
      <c r="J7" t="s">
        <v>3</v>
      </c>
      <c r="V7" t="str">
        <f ca="1">INDIRECT(ADDRESS(ROW()-1+prvni_radek,jmena_bilí,,,"Sheet1"))</f>
        <v>Magsumov Rinat </v>
      </c>
      <c r="W7" t="str">
        <f t="shared" si="5"/>
        <v>Magsumov</v>
      </c>
      <c r="X7" t="str">
        <f t="shared" si="6"/>
        <v>Rinat</v>
      </c>
      <c r="Y7" t="str">
        <f ca="1">INDIRECT(ADDRESS(ROW()-1+prvni_radek,jmena_cerni,,,"Sheet1"))</f>
        <v>Bára Josef </v>
      </c>
      <c r="Z7" t="str">
        <f t="shared" si="7"/>
        <v>Bára</v>
      </c>
      <c r="AA7" t="str">
        <f t="shared" si="8"/>
        <v>Josef</v>
      </c>
      <c r="AB7">
        <f ca="1">INDIRECT(ADDRESS(ROW()-1+prvni_radek,ELO_bili,,,"Sheet1"))</f>
        <v>1599</v>
      </c>
      <c r="AC7">
        <f ca="1">INDIRECT(ADDRESS(ROW()-1+prvni_radek,ELO_cerni,,,"Sheet1"))</f>
        <v>1437</v>
      </c>
    </row>
    <row r="8" spans="1:29" ht="12.75">
      <c r="A8" t="str">
        <f>nazev_turnaje</f>
        <v>[Event "12.PSF-B"]</v>
      </c>
      <c r="B8" t="str">
        <f>místo_turnaje</f>
        <v>[Site "Prague"]</v>
      </c>
      <c r="C8" t="str">
        <f>datum</f>
        <v>[Date "2016.6.21"]</v>
      </c>
      <c r="D8" t="str">
        <f>CONCATENATE("[Round ",CHAR(34),cislo_kola,".",ROW(),CHAR(34),"]")</f>
        <v>[Round "4.8"]</v>
      </c>
      <c r="E8" t="str">
        <f t="shared" si="0"/>
        <v>[White "Hosová,Sandra"]</v>
      </c>
      <c r="F8" t="str">
        <f t="shared" si="1"/>
        <v>[Black "Vítek,Jan"]</v>
      </c>
      <c r="G8" t="str">
        <f t="shared" si="2"/>
        <v>[WhiteElo "1080"]</v>
      </c>
      <c r="H8" t="str">
        <f t="shared" si="3"/>
        <v>[BlackElo "1775"]</v>
      </c>
      <c r="I8" t="str">
        <f t="shared" si="4"/>
        <v>[Result "*"]</v>
      </c>
      <c r="J8" t="s">
        <v>3</v>
      </c>
      <c r="V8" t="str">
        <f ca="1">INDIRECT(ADDRESS(ROW()-1+prvni_radek,jmena_bilí,,,"Sheet1"))</f>
        <v>Hosová Sandra </v>
      </c>
      <c r="W8" t="str">
        <f t="shared" si="5"/>
        <v>Hosová</v>
      </c>
      <c r="X8" t="str">
        <f t="shared" si="6"/>
        <v>Sandra</v>
      </c>
      <c r="Y8" t="str">
        <f ca="1">INDIRECT(ADDRESS(ROW()-1+prvni_radek,jmena_cerni,,,"Sheet1"))</f>
        <v>Vítek Jan </v>
      </c>
      <c r="Z8" t="str">
        <f t="shared" si="7"/>
        <v>Vítek</v>
      </c>
      <c r="AA8" t="str">
        <f t="shared" si="8"/>
        <v>Jan</v>
      </c>
      <c r="AB8">
        <f ca="1">INDIRECT(ADDRESS(ROW()-1+prvni_radek,ELO_bili,,,"Sheet1"))</f>
        <v>1080</v>
      </c>
      <c r="AC8">
        <f ca="1">INDIRECT(ADDRESS(ROW()-1+prvni_radek,ELO_cerni,,,"Sheet1"))</f>
        <v>1775</v>
      </c>
    </row>
    <row r="9" spans="1:29" ht="12.75">
      <c r="A9" t="str">
        <f>nazev_turnaje</f>
        <v>[Event "12.PSF-B"]</v>
      </c>
      <c r="B9" t="str">
        <f>místo_turnaje</f>
        <v>[Site "Prague"]</v>
      </c>
      <c r="C9" t="str">
        <f>datum</f>
        <v>[Date "2016.6.21"]</v>
      </c>
      <c r="D9" t="str">
        <f>CONCATENATE("[Round ",CHAR(34),cislo_kola,".",ROW(),CHAR(34),"]")</f>
        <v>[Round "4.9"]</v>
      </c>
      <c r="E9" t="str">
        <f t="shared" si="0"/>
        <v>[White "Záběhlický,Jiří"]</v>
      </c>
      <c r="F9" t="str">
        <f t="shared" si="1"/>
        <v>[Black "Husa,Daniel"]</v>
      </c>
      <c r="G9" t="str">
        <f t="shared" si="2"/>
        <v>[WhiteElo "1497"]</v>
      </c>
      <c r="H9" t="str">
        <f t="shared" si="3"/>
        <v>[BlackElo "1392"]</v>
      </c>
      <c r="I9" t="str">
        <f t="shared" si="4"/>
        <v>[Result "*"]</v>
      </c>
      <c r="J9" t="s">
        <v>3</v>
      </c>
      <c r="V9" t="str">
        <f ca="1">INDIRECT(ADDRESS(ROW()-1+prvni_radek,jmena_bilí,,,"Sheet1"))</f>
        <v>Záběhlický Jiří </v>
      </c>
      <c r="W9" t="str">
        <f t="shared" si="5"/>
        <v>Záběhlický</v>
      </c>
      <c r="X9" t="str">
        <f t="shared" si="6"/>
        <v>Jiří</v>
      </c>
      <c r="Y9" t="str">
        <f ca="1">INDIRECT(ADDRESS(ROW()-1+prvni_radek,jmena_cerni,,,"Sheet1"))</f>
        <v>Husa Daniel </v>
      </c>
      <c r="Z9" t="str">
        <f t="shared" si="7"/>
        <v>Husa</v>
      </c>
      <c r="AA9" t="str">
        <f t="shared" si="8"/>
        <v>Daniel</v>
      </c>
      <c r="AB9">
        <f ca="1">INDIRECT(ADDRESS(ROW()-1+prvni_radek,ELO_bili,,,"Sheet1"))</f>
        <v>1497</v>
      </c>
      <c r="AC9">
        <f ca="1">INDIRECT(ADDRESS(ROW()-1+prvni_radek,ELO_cerni,,,"Sheet1"))</f>
        <v>1392</v>
      </c>
    </row>
    <row r="10" spans="1:29" ht="12.75">
      <c r="A10" t="str">
        <f>nazev_turnaje</f>
        <v>[Event "12.PSF-B"]</v>
      </c>
      <c r="B10" t="str">
        <f>místo_turnaje</f>
        <v>[Site "Prague"]</v>
      </c>
      <c r="C10" t="str">
        <f>datum</f>
        <v>[Date "2016.6.21"]</v>
      </c>
      <c r="D10" t="str">
        <f>CONCATENATE("[Round ",CHAR(34),cislo_kola,".",ROW(),CHAR(34),"]")</f>
        <v>[Round "4.10"]</v>
      </c>
      <c r="E10" t="str">
        <f t="shared" si="0"/>
        <v>[White "Koršinskij,Nikolas"]</v>
      </c>
      <c r="F10" t="str">
        <f t="shared" si="1"/>
        <v>[Black "Kučera,Josef"]</v>
      </c>
      <c r="G10" t="str">
        <f t="shared" si="2"/>
        <v>[WhiteElo "1408"]</v>
      </c>
      <c r="H10" t="str">
        <f t="shared" si="3"/>
        <v>[BlackElo "1739"]</v>
      </c>
      <c r="I10" t="str">
        <f t="shared" si="4"/>
        <v>[Result "*"]</v>
      </c>
      <c r="J10" t="s">
        <v>3</v>
      </c>
      <c r="V10" t="str">
        <f ca="1">INDIRECT(ADDRESS(ROW()-1+prvni_radek,jmena_bilí,,,"Sheet1"))</f>
        <v>Koršinskij Nikolas </v>
      </c>
      <c r="W10" t="str">
        <f t="shared" si="5"/>
        <v>Koršinskij</v>
      </c>
      <c r="X10" t="str">
        <f t="shared" si="6"/>
        <v>Nikolas</v>
      </c>
      <c r="Y10" t="str">
        <f ca="1">INDIRECT(ADDRESS(ROW()-1+prvni_radek,jmena_cerni,,,"Sheet1"))</f>
        <v>Kučera Josef </v>
      </c>
      <c r="Z10" t="str">
        <f t="shared" si="7"/>
        <v>Kučera</v>
      </c>
      <c r="AA10" t="str">
        <f t="shared" si="8"/>
        <v>Josef</v>
      </c>
      <c r="AB10">
        <f ca="1">INDIRECT(ADDRESS(ROW()-1+prvni_radek,ELO_bili,,,"Sheet1"))</f>
        <v>1408</v>
      </c>
      <c r="AC10">
        <f ca="1">INDIRECT(ADDRESS(ROW()-1+prvni_radek,ELO_cerni,,,"Sheet1"))</f>
        <v>1739</v>
      </c>
    </row>
    <row r="11" spans="1:29" ht="12.75">
      <c r="A11" t="str">
        <f>nazev_turnaje</f>
        <v>[Event "12.PSF-B"]</v>
      </c>
      <c r="B11" t="str">
        <f>místo_turnaje</f>
        <v>[Site "Prague"]</v>
      </c>
      <c r="C11" t="str">
        <f>datum</f>
        <v>[Date "2016.6.21"]</v>
      </c>
      <c r="D11" t="str">
        <f>CONCATENATE("[Round ",CHAR(34),cislo_kola,".",ROW(),CHAR(34),"]")</f>
        <v>[Round "4.11"]</v>
      </c>
      <c r="E11" t="str">
        <f t="shared" si="0"/>
        <v>[White "Římovský,Pavel"]</v>
      </c>
      <c r="F11" t="str">
        <f t="shared" si="1"/>
        <v>[Black "Šebek,Pavel"]</v>
      </c>
      <c r="G11" t="str">
        <f t="shared" si="2"/>
        <v>[WhiteElo "1422"]</v>
      </c>
      <c r="H11" t="str">
        <f t="shared" si="3"/>
        <v>[BlackElo "1612"]</v>
      </c>
      <c r="I11" t="str">
        <f t="shared" si="4"/>
        <v>[Result "*"]</v>
      </c>
      <c r="J11" t="s">
        <v>3</v>
      </c>
      <c r="V11" t="str">
        <f ca="1">INDIRECT(ADDRESS(ROW()-1+prvni_radek,jmena_bilí,,,"Sheet1"))</f>
        <v>Římovský Pavel </v>
      </c>
      <c r="W11" t="str">
        <f t="shared" si="5"/>
        <v>Římovský</v>
      </c>
      <c r="X11" t="str">
        <f t="shared" si="6"/>
        <v>Pavel</v>
      </c>
      <c r="Y11" t="str">
        <f ca="1">INDIRECT(ADDRESS(ROW()-1+prvni_radek,jmena_cerni,,,"Sheet1"))</f>
        <v>Šebek Pavel </v>
      </c>
      <c r="Z11" t="str">
        <f t="shared" si="7"/>
        <v>Šebek</v>
      </c>
      <c r="AA11" t="str">
        <f t="shared" si="8"/>
        <v>Pavel</v>
      </c>
      <c r="AB11">
        <f ca="1">INDIRECT(ADDRESS(ROW()-1+prvni_radek,ELO_bili,,,"Sheet1"))</f>
        <v>1422</v>
      </c>
      <c r="AC11">
        <f ca="1">INDIRECT(ADDRESS(ROW()-1+prvni_radek,ELO_cerni,,,"Sheet1"))</f>
        <v>1612</v>
      </c>
    </row>
    <row r="12" spans="1:29" ht="12.75">
      <c r="A12" t="str">
        <f>nazev_turnaje</f>
        <v>[Event "12.PSF-B"]</v>
      </c>
      <c r="B12" t="str">
        <f>místo_turnaje</f>
        <v>[Site "Prague"]</v>
      </c>
      <c r="C12" t="str">
        <f>datum</f>
        <v>[Date "2016.6.21"]</v>
      </c>
      <c r="D12" t="str">
        <f>CONCATENATE("[Round ",CHAR(34),cislo_kola,".",ROW(),CHAR(34),"]")</f>
        <v>[Round "4.12"]</v>
      </c>
      <c r="E12" t="str">
        <f t="shared" si="0"/>
        <v>[White "Koršinskij,Marek"]</v>
      </c>
      <c r="F12" t="str">
        <f t="shared" si="1"/>
        <v>[Black "Zedník,Petr"]</v>
      </c>
      <c r="G12" t="str">
        <f t="shared" si="2"/>
        <v>[WhiteElo "1378"]</v>
      </c>
      <c r="H12" t="str">
        <f t="shared" si="3"/>
        <v>[BlackElo "1563"]</v>
      </c>
      <c r="I12" t="str">
        <f t="shared" si="4"/>
        <v>[Result "*"]</v>
      </c>
      <c r="J12" t="s">
        <v>3</v>
      </c>
      <c r="V12" t="str">
        <f ca="1">INDIRECT(ADDRESS(ROW()-1+prvni_radek,jmena_bilí,,,"Sheet1"))</f>
        <v>Koršinskij Marek </v>
      </c>
      <c r="W12" t="str">
        <f t="shared" si="5"/>
        <v>Koršinskij</v>
      </c>
      <c r="X12" t="str">
        <f t="shared" si="6"/>
        <v>Marek</v>
      </c>
      <c r="Y12" t="str">
        <f ca="1">INDIRECT(ADDRESS(ROW()-1+prvni_radek,jmena_cerni,,,"Sheet1"))</f>
        <v>Zedník Petr </v>
      </c>
      <c r="Z12" t="str">
        <f t="shared" si="7"/>
        <v>Zedník</v>
      </c>
      <c r="AA12" t="str">
        <f t="shared" si="8"/>
        <v>Petr</v>
      </c>
      <c r="AB12">
        <f ca="1">INDIRECT(ADDRESS(ROW()-1+prvni_radek,ELO_bili,,,"Sheet1"))</f>
        <v>1378</v>
      </c>
      <c r="AC12">
        <f ca="1">INDIRECT(ADDRESS(ROW()-1+prvni_radek,ELO_cerni,,,"Sheet1"))</f>
        <v>1563</v>
      </c>
    </row>
    <row r="13" spans="1:29" ht="12.75">
      <c r="A13" t="str">
        <f>nazev_turnaje</f>
        <v>[Event "12.PSF-B"]</v>
      </c>
      <c r="B13" t="str">
        <f>místo_turnaje</f>
        <v>[Site "Prague"]</v>
      </c>
      <c r="C13" t="str">
        <f>datum</f>
        <v>[Date "2016.6.21"]</v>
      </c>
      <c r="D13" t="str">
        <f>CONCATENATE("[Round ",CHAR(34),cislo_kola,".",ROW(),CHAR(34),"]")</f>
        <v>[Round "4.13"]</v>
      </c>
      <c r="E13" t="str">
        <f t="shared" si="0"/>
        <v>[White "Vávrová,Jiřina"]</v>
      </c>
      <c r="F13" t="str">
        <f t="shared" si="1"/>
        <v>[Black "Palla,Ivan"]</v>
      </c>
      <c r="G13" t="str">
        <f t="shared" si="2"/>
        <v>[WhiteElo "1051"]</v>
      </c>
      <c r="H13" t="str">
        <f t="shared" si="3"/>
        <v>[BlackElo "1558"]</v>
      </c>
      <c r="I13" t="str">
        <f t="shared" si="4"/>
        <v>[Result "*"]</v>
      </c>
      <c r="J13" t="s">
        <v>3</v>
      </c>
      <c r="V13" t="str">
        <f ca="1">INDIRECT(ADDRESS(ROW()-1+prvni_radek,jmena_bilí,,,"Sheet1"))</f>
        <v>Vávrová Jiřina </v>
      </c>
      <c r="W13" t="str">
        <f t="shared" si="5"/>
        <v>Vávrová</v>
      </c>
      <c r="X13" t="str">
        <f t="shared" si="6"/>
        <v>Jiřina</v>
      </c>
      <c r="Y13" t="str">
        <f ca="1">INDIRECT(ADDRESS(ROW()-1+prvni_radek,jmena_cerni,,,"Sheet1"))</f>
        <v>Palla Ivan </v>
      </c>
      <c r="Z13" t="str">
        <f t="shared" si="7"/>
        <v>Palla</v>
      </c>
      <c r="AA13" t="str">
        <f t="shared" si="8"/>
        <v>Ivan</v>
      </c>
      <c r="AB13">
        <f ca="1">INDIRECT(ADDRESS(ROW()-1+prvni_radek,ELO_bili,,,"Sheet1"))</f>
        <v>1051</v>
      </c>
      <c r="AC13">
        <f ca="1">INDIRECT(ADDRESS(ROW()-1+prvni_radek,ELO_cerni,,,"Sheet1"))</f>
        <v>1558</v>
      </c>
    </row>
    <row r="14" spans="1:29" ht="12.75">
      <c r="A14" t="str">
        <f>nazev_turnaje</f>
        <v>[Event "12.PSF-B"]</v>
      </c>
      <c r="B14" t="str">
        <f>místo_turnaje</f>
        <v>[Site "Prague"]</v>
      </c>
      <c r="C14" t="str">
        <f>datum</f>
        <v>[Date "2016.6.21"]</v>
      </c>
      <c r="D14" t="str">
        <f>CONCATENATE("[Round ",CHAR(34),cislo_kola,".",ROW(),CHAR(34),"]")</f>
        <v>[Round "4.14"]</v>
      </c>
      <c r="E14" t="str">
        <f t="shared" si="0"/>
        <v>[White "Novotný,Josef"]</v>
      </c>
      <c r="F14" t="str">
        <f t="shared" si="1"/>
        <v>[Black "Engel,Tomáš"]</v>
      </c>
      <c r="G14" t="str">
        <f t="shared" si="2"/>
        <v>[WhiteElo "1523"]</v>
      </c>
      <c r="H14" t="str">
        <f t="shared" si="3"/>
        <v>[BlackElo "1469"]</v>
      </c>
      <c r="I14" t="str">
        <f t="shared" si="4"/>
        <v>[Result "*"]</v>
      </c>
      <c r="J14" t="s">
        <v>3</v>
      </c>
      <c r="V14" t="str">
        <f ca="1">INDIRECT(ADDRESS(ROW()-1+prvni_radek,jmena_bilí,,,"Sheet1"))</f>
        <v>Novotný Josef </v>
      </c>
      <c r="W14" t="str">
        <f t="shared" si="5"/>
        <v>Novotný</v>
      </c>
      <c r="X14" t="str">
        <f t="shared" si="6"/>
        <v>Josef</v>
      </c>
      <c r="Y14" t="str">
        <f ca="1">INDIRECT(ADDRESS(ROW()-1+prvni_radek,jmena_cerni,,,"Sheet1"))</f>
        <v>Engel Tomáš </v>
      </c>
      <c r="Z14" t="str">
        <f t="shared" si="7"/>
        <v>Engel</v>
      </c>
      <c r="AA14" t="str">
        <f t="shared" si="8"/>
        <v>Tomáš</v>
      </c>
      <c r="AB14">
        <f ca="1">INDIRECT(ADDRESS(ROW()-1+prvni_radek,ELO_bili,,,"Sheet1"))</f>
        <v>1523</v>
      </c>
      <c r="AC14">
        <f ca="1">INDIRECT(ADDRESS(ROW()-1+prvni_radek,ELO_cerni,,,"Sheet1"))</f>
        <v>1469</v>
      </c>
    </row>
    <row r="15" spans="1:29" ht="12.75">
      <c r="A15" t="str">
        <f>nazev_turnaje</f>
        <v>[Event "12.PSF-B"]</v>
      </c>
      <c r="B15" t="str">
        <f>místo_turnaje</f>
        <v>[Site "Prague"]</v>
      </c>
      <c r="C15" t="str">
        <f>datum</f>
        <v>[Date "2016.6.21"]</v>
      </c>
      <c r="D15" t="str">
        <f>CONCATENATE("[Round ",CHAR(34),cislo_kola,".",ROW(),CHAR(34),"]")</f>
        <v>[Round "4.15"]</v>
      </c>
      <c r="E15" t="str">
        <f t="shared" si="0"/>
        <v>[White "Rous,Dominik"]</v>
      </c>
      <c r="F15" t="str">
        <f t="shared" si="1"/>
        <v>[Black "Zubek,Rudolf"]</v>
      </c>
      <c r="G15" t="str">
        <f t="shared" si="2"/>
        <v>[WhiteElo "1224"]</v>
      </c>
      <c r="H15" t="str">
        <f t="shared" si="3"/>
        <v>[BlackElo "1423"]</v>
      </c>
      <c r="I15" t="str">
        <f t="shared" si="4"/>
        <v>[Result "*"]</v>
      </c>
      <c r="J15" t="s">
        <v>3</v>
      </c>
      <c r="V15" t="str">
        <f ca="1">INDIRECT(ADDRESS(ROW()-1+prvni_radek,jmena_bilí,,,"Sheet1"))</f>
        <v>Rous Dominik </v>
      </c>
      <c r="W15" t="str">
        <f t="shared" si="5"/>
        <v>Rous</v>
      </c>
      <c r="X15" t="str">
        <f t="shared" si="6"/>
        <v>Dominik</v>
      </c>
      <c r="Y15" t="str">
        <f ca="1">INDIRECT(ADDRESS(ROW()-1+prvni_radek,jmena_cerni,,,"Sheet1"))</f>
        <v>Zubek Rudolf </v>
      </c>
      <c r="Z15" t="str">
        <f t="shared" si="7"/>
        <v>Zubek</v>
      </c>
      <c r="AA15" t="str">
        <f t="shared" si="8"/>
        <v>Rudolf</v>
      </c>
      <c r="AB15">
        <f ca="1">INDIRECT(ADDRESS(ROW()-1+prvni_radek,ELO_bili,,,"Sheet1"))</f>
        <v>1224</v>
      </c>
      <c r="AC15">
        <f ca="1">INDIRECT(ADDRESS(ROW()-1+prvni_radek,ELO_cerni,,,"Sheet1"))</f>
        <v>1423</v>
      </c>
    </row>
    <row r="16" spans="1:29" ht="12.75">
      <c r="A16" t="str">
        <f>nazev_turnaje</f>
        <v>[Event "12.PSF-B"]</v>
      </c>
      <c r="B16" t="str">
        <f>místo_turnaje</f>
        <v>[Site "Prague"]</v>
      </c>
      <c r="C16" t="str">
        <f>datum</f>
        <v>[Date "2016.6.21"]</v>
      </c>
      <c r="D16" t="str">
        <f>CONCATENATE("[Round ",CHAR(34),cislo_kola,".",ROW(),CHAR(34),"]")</f>
        <v>[Round "4.16"]</v>
      </c>
      <c r="E16" t="str">
        <f t="shared" si="0"/>
        <v>[White "Žáček,Petr"]</v>
      </c>
      <c r="F16" t="e">
        <f t="shared" si="1"/>
        <v>#VALUE!</v>
      </c>
      <c r="G16" t="str">
        <f t="shared" si="2"/>
        <v>[WhiteElo "1584"]</v>
      </c>
      <c r="H16" t="str">
        <f t="shared" si="3"/>
        <v>[BlackElo "0"]</v>
      </c>
      <c r="I16" t="str">
        <f t="shared" si="4"/>
        <v>[Result "*"]</v>
      </c>
      <c r="J16" t="s">
        <v>3</v>
      </c>
      <c r="V16" t="str">
        <f ca="1">INDIRECT(ADDRESS(ROW()-1+prvni_radek,jmena_bilí,,,"Sheet1"))</f>
        <v>Žáček Petr </v>
      </c>
      <c r="W16" t="str">
        <f t="shared" si="5"/>
        <v>Žáček</v>
      </c>
      <c r="X16" t="str">
        <f t="shared" si="6"/>
        <v>Petr</v>
      </c>
      <c r="Y16" t="str">
        <f ca="1">INDIRECT(ADDRESS(ROW()-1+prvni_radek,jmena_cerni,,,"Sheet1"))</f>
        <v>volno</v>
      </c>
      <c r="Z16" t="e">
        <f t="shared" si="7"/>
        <v>#VALUE!</v>
      </c>
      <c r="AA16" t="e">
        <f t="shared" si="8"/>
        <v>#VALUE!</v>
      </c>
      <c r="AB16">
        <f ca="1">INDIRECT(ADDRESS(ROW()-1+prvni_radek,ELO_bili,,,"Sheet1"))</f>
        <v>1584</v>
      </c>
      <c r="AC16">
        <f ca="1">INDIRECT(ADDRESS(ROW()-1+prvni_radek,ELO_cerni,,,"Sheet1"))</f>
        <v>0</v>
      </c>
    </row>
    <row r="17" spans="1:29" ht="12.75">
      <c r="A17" t="str">
        <f>nazev_turnaje</f>
        <v>[Event "12.PSF-B"]</v>
      </c>
      <c r="B17" t="str">
        <f>místo_turnaje</f>
        <v>[Site "Prague"]</v>
      </c>
      <c r="C17" t="str">
        <f>datum</f>
        <v>[Date "2016.6.21"]</v>
      </c>
      <c r="D17" t="str">
        <f>CONCATENATE("[Round ",CHAR(34),cislo_kola,".",ROW(),CHAR(34),"]")</f>
        <v>[Round "4.17"]</v>
      </c>
      <c r="E17" t="e">
        <f t="shared" si="0"/>
        <v>#VALUE!</v>
      </c>
      <c r="F17" t="e">
        <f t="shared" si="1"/>
        <v>#VALUE!</v>
      </c>
      <c r="G17" t="str">
        <f t="shared" si="2"/>
        <v>[WhiteElo "0"]</v>
      </c>
      <c r="H17" t="str">
        <f t="shared" si="3"/>
        <v>[BlackElo "0"]</v>
      </c>
      <c r="I17" t="str">
        <f t="shared" si="4"/>
        <v>[Result "*"]</v>
      </c>
      <c r="J17" t="s">
        <v>3</v>
      </c>
      <c r="V17">
        <f ca="1">INDIRECT(ADDRESS(ROW()-1+prvni_radek,jmena_bilí,,,"Sheet1"))</f>
        <v>0</v>
      </c>
      <c r="W17" t="e">
        <f t="shared" si="5"/>
        <v>#VALUE!</v>
      </c>
      <c r="X17" t="e">
        <f t="shared" si="6"/>
        <v>#VALUE!</v>
      </c>
      <c r="Y17">
        <f ca="1">INDIRECT(ADDRESS(ROW()-1+prvni_radek,jmena_cerni,,,"Sheet1"))</f>
        <v>0</v>
      </c>
      <c r="Z17" t="e">
        <f t="shared" si="7"/>
        <v>#VALUE!</v>
      </c>
      <c r="AA17" t="e">
        <f t="shared" si="8"/>
        <v>#VALUE!</v>
      </c>
      <c r="AB17">
        <f ca="1">INDIRECT(ADDRESS(ROW()-1+prvni_radek,ELO_bili,,,"Sheet1"))</f>
        <v>0</v>
      </c>
      <c r="AC17">
        <f ca="1">INDIRECT(ADDRESS(ROW()-1+prvni_radek,ELO_cerni,,,"Sheet1"))</f>
        <v>0</v>
      </c>
    </row>
    <row r="18" spans="1:29" ht="12.75">
      <c r="A18" t="str">
        <f>nazev_turnaje</f>
        <v>[Event "12.PSF-B"]</v>
      </c>
      <c r="B18" t="str">
        <f>místo_turnaje</f>
        <v>[Site "Prague"]</v>
      </c>
      <c r="C18" t="str">
        <f>datum</f>
        <v>[Date "2016.6.21"]</v>
      </c>
      <c r="D18" t="str">
        <f>CONCATENATE("[Round ",CHAR(34),cislo_kola,".",ROW(),CHAR(34),"]")</f>
        <v>[Round "4.18"]</v>
      </c>
      <c r="E18" t="e">
        <f t="shared" si="0"/>
        <v>#VALUE!</v>
      </c>
      <c r="F18" t="e">
        <f t="shared" si="1"/>
        <v>#VALUE!</v>
      </c>
      <c r="G18" t="str">
        <f t="shared" si="2"/>
        <v>[WhiteElo "0"]</v>
      </c>
      <c r="H18" t="str">
        <f t="shared" si="3"/>
        <v>[BlackElo "0"]</v>
      </c>
      <c r="I18" t="str">
        <f t="shared" si="4"/>
        <v>[Result "*"]</v>
      </c>
      <c r="J18" t="s">
        <v>3</v>
      </c>
      <c r="V18">
        <f ca="1">INDIRECT(ADDRESS(ROW()-1+prvni_radek,jmena_bilí,,,"Sheet1"))</f>
        <v>0</v>
      </c>
      <c r="W18" t="e">
        <f t="shared" si="5"/>
        <v>#VALUE!</v>
      </c>
      <c r="X18" t="e">
        <f t="shared" si="6"/>
        <v>#VALUE!</v>
      </c>
      <c r="Y18">
        <f ca="1">INDIRECT(ADDRESS(ROW()-1+prvni_radek,jmena_cerni,,,"Sheet1"))</f>
        <v>0</v>
      </c>
      <c r="Z18" t="e">
        <f t="shared" si="7"/>
        <v>#VALUE!</v>
      </c>
      <c r="AA18" t="e">
        <f t="shared" si="8"/>
        <v>#VALUE!</v>
      </c>
      <c r="AB18">
        <f ca="1">INDIRECT(ADDRESS(ROW()-1+prvni_radek,ELO_bili,,,"Sheet1"))</f>
        <v>0</v>
      </c>
      <c r="AC18">
        <f ca="1">INDIRECT(ADDRESS(ROW()-1+prvni_radek,ELO_cerni,,,"Sheet1"))</f>
        <v>0</v>
      </c>
    </row>
    <row r="19" spans="1:29" ht="12.75">
      <c r="A19" t="str">
        <f>nazev_turnaje</f>
        <v>[Event "12.PSF-B"]</v>
      </c>
      <c r="B19" t="str">
        <f>místo_turnaje</f>
        <v>[Site "Prague"]</v>
      </c>
      <c r="C19" t="str">
        <f>datum</f>
        <v>[Date "2016.6.21"]</v>
      </c>
      <c r="D19" t="str">
        <f>CONCATENATE("[Round ",CHAR(34),cislo_kola,".",ROW(),CHAR(34),"]")</f>
        <v>[Round "4.19"]</v>
      </c>
      <c r="E19" t="e">
        <f t="shared" si="0"/>
        <v>#VALUE!</v>
      </c>
      <c r="F19" t="e">
        <f t="shared" si="1"/>
        <v>#VALUE!</v>
      </c>
      <c r="G19" t="str">
        <f t="shared" si="2"/>
        <v>[WhiteElo "0"]</v>
      </c>
      <c r="H19" t="str">
        <f t="shared" si="3"/>
        <v>[BlackElo "0"]</v>
      </c>
      <c r="I19" t="str">
        <f t="shared" si="4"/>
        <v>[Result "*"]</v>
      </c>
      <c r="J19" t="s">
        <v>3</v>
      </c>
      <c r="V19">
        <f ca="1">INDIRECT(ADDRESS(ROW()-1+prvni_radek,jmena_bilí,,,"Sheet1"))</f>
        <v>0</v>
      </c>
      <c r="W19" t="e">
        <f t="shared" si="5"/>
        <v>#VALUE!</v>
      </c>
      <c r="X19" t="e">
        <f t="shared" si="6"/>
        <v>#VALUE!</v>
      </c>
      <c r="Y19">
        <f ca="1">INDIRECT(ADDRESS(ROW()-1+prvni_radek,jmena_cerni,,,"Sheet1"))</f>
        <v>0</v>
      </c>
      <c r="Z19" t="e">
        <f t="shared" si="7"/>
        <v>#VALUE!</v>
      </c>
      <c r="AA19" t="e">
        <f t="shared" si="8"/>
        <v>#VALUE!</v>
      </c>
      <c r="AB19">
        <f ca="1">INDIRECT(ADDRESS(ROW()-1+prvni_radek,ELO_bili,,,"Sheet1"))</f>
        <v>0</v>
      </c>
      <c r="AC19">
        <f ca="1">INDIRECT(ADDRESS(ROW()-1+prvni_radek,ELO_cerni,,,"Sheet1"))</f>
        <v>0</v>
      </c>
    </row>
    <row r="20" spans="1:29" ht="12.75">
      <c r="A20" t="str">
        <f>nazev_turnaje</f>
        <v>[Event "12.PSF-B"]</v>
      </c>
      <c r="B20" t="str">
        <f>místo_turnaje</f>
        <v>[Site "Prague"]</v>
      </c>
      <c r="C20" t="str">
        <f>datum</f>
        <v>[Date "2016.6.21"]</v>
      </c>
      <c r="D20" t="str">
        <f>CONCATENATE("[Round ",CHAR(34),cislo_kola,".",ROW(),CHAR(34),"]")</f>
        <v>[Round "4.20"]</v>
      </c>
      <c r="E20" t="e">
        <f t="shared" si="0"/>
        <v>#VALUE!</v>
      </c>
      <c r="F20" t="e">
        <f t="shared" si="1"/>
        <v>#VALUE!</v>
      </c>
      <c r="G20" t="str">
        <f t="shared" si="2"/>
        <v>[WhiteElo "0"]</v>
      </c>
      <c r="H20" t="str">
        <f t="shared" si="3"/>
        <v>[BlackElo "0"]</v>
      </c>
      <c r="I20" t="str">
        <f t="shared" si="4"/>
        <v>[Result "*"]</v>
      </c>
      <c r="J20" t="s">
        <v>3</v>
      </c>
      <c r="V20">
        <f ca="1">INDIRECT(ADDRESS(ROW()-1+prvni_radek,jmena_bilí,,,"Sheet1"))</f>
        <v>0</v>
      </c>
      <c r="W20" t="e">
        <f t="shared" si="5"/>
        <v>#VALUE!</v>
      </c>
      <c r="X20" t="e">
        <f t="shared" si="6"/>
        <v>#VALUE!</v>
      </c>
      <c r="Y20">
        <f ca="1">INDIRECT(ADDRESS(ROW()-1+prvni_radek,jmena_cerni,,,"Sheet1"))</f>
        <v>0</v>
      </c>
      <c r="Z20" t="e">
        <f t="shared" si="7"/>
        <v>#VALUE!</v>
      </c>
      <c r="AA20" t="e">
        <f t="shared" si="8"/>
        <v>#VALUE!</v>
      </c>
      <c r="AB20">
        <f ca="1">INDIRECT(ADDRESS(ROW()-1+prvni_radek,ELO_bili,,,"Sheet1"))</f>
        <v>0</v>
      </c>
      <c r="AC20">
        <f ca="1">INDIRECT(ADDRESS(ROW()-1+prvni_radek,ELO_cerni,,,"Sheet1"))</f>
        <v>0</v>
      </c>
    </row>
    <row r="21" spans="1:29" ht="12.75">
      <c r="A21" t="str">
        <f>nazev_turnaje</f>
        <v>[Event "12.PSF-B"]</v>
      </c>
      <c r="B21" t="str">
        <f>místo_turnaje</f>
        <v>[Site "Prague"]</v>
      </c>
      <c r="C21" t="str">
        <f>datum</f>
        <v>[Date "2016.6.21"]</v>
      </c>
      <c r="D21" t="str">
        <f>CONCATENATE("[Round ",CHAR(34),cislo_kola,".",ROW(),CHAR(34),"]")</f>
        <v>[Round "4.21"]</v>
      </c>
      <c r="E21" t="e">
        <f t="shared" si="0"/>
        <v>#VALUE!</v>
      </c>
      <c r="F21" t="e">
        <f t="shared" si="1"/>
        <v>#VALUE!</v>
      </c>
      <c r="G21" t="str">
        <f t="shared" si="2"/>
        <v>[WhiteElo "0"]</v>
      </c>
      <c r="H21" t="str">
        <f t="shared" si="3"/>
        <v>[BlackElo "0"]</v>
      </c>
      <c r="I21" t="str">
        <f t="shared" si="4"/>
        <v>[Result "*"]</v>
      </c>
      <c r="J21" t="s">
        <v>3</v>
      </c>
      <c r="V21">
        <f ca="1">INDIRECT(ADDRESS(ROW()-1+prvni_radek,jmena_bilí,,,"Sheet1"))</f>
        <v>0</v>
      </c>
      <c r="W21" t="e">
        <f t="shared" si="5"/>
        <v>#VALUE!</v>
      </c>
      <c r="X21" t="e">
        <f t="shared" si="6"/>
        <v>#VALUE!</v>
      </c>
      <c r="Y21">
        <f ca="1">INDIRECT(ADDRESS(ROW()-1+prvni_radek,jmena_cerni,,,"Sheet1"))</f>
        <v>0</v>
      </c>
      <c r="Z21" t="e">
        <f t="shared" si="7"/>
        <v>#VALUE!</v>
      </c>
      <c r="AA21" t="e">
        <f t="shared" si="8"/>
        <v>#VALUE!</v>
      </c>
      <c r="AB21">
        <f ca="1">INDIRECT(ADDRESS(ROW()-1+prvni_radek,ELO_bili,,,"Sheet1"))</f>
        <v>0</v>
      </c>
      <c r="AC21">
        <f ca="1">INDIRECT(ADDRESS(ROW()-1+prvni_radek,ELO_cerni,,,"Sheet1"))</f>
        <v>0</v>
      </c>
    </row>
    <row r="22" spans="1:29" ht="12.75">
      <c r="A22" t="str">
        <f>nazev_turnaje</f>
        <v>[Event "12.PSF-B"]</v>
      </c>
      <c r="B22" t="str">
        <f>místo_turnaje</f>
        <v>[Site "Prague"]</v>
      </c>
      <c r="C22" t="str">
        <f>datum</f>
        <v>[Date "2016.6.21"]</v>
      </c>
      <c r="D22" t="str">
        <f>CONCATENATE("[Round ",CHAR(34),cislo_kola,".",ROW(),CHAR(34),"]")</f>
        <v>[Round "4.22"]</v>
      </c>
      <c r="E22" t="e">
        <f t="shared" si="0"/>
        <v>#VALUE!</v>
      </c>
      <c r="F22" t="e">
        <f t="shared" si="1"/>
        <v>#VALUE!</v>
      </c>
      <c r="G22" t="str">
        <f t="shared" si="2"/>
        <v>[WhiteElo "0"]</v>
      </c>
      <c r="H22" t="str">
        <f t="shared" si="3"/>
        <v>[BlackElo "0"]</v>
      </c>
      <c r="I22" t="str">
        <f t="shared" si="4"/>
        <v>[Result "*"]</v>
      </c>
      <c r="J22" t="s">
        <v>3</v>
      </c>
      <c r="V22">
        <f ca="1">INDIRECT(ADDRESS(ROW()-1+prvni_radek,jmena_bilí,,,"Sheet1"))</f>
        <v>0</v>
      </c>
      <c r="W22" t="e">
        <f t="shared" si="5"/>
        <v>#VALUE!</v>
      </c>
      <c r="X22" t="e">
        <f t="shared" si="6"/>
        <v>#VALUE!</v>
      </c>
      <c r="Y22">
        <f ca="1">INDIRECT(ADDRESS(ROW()-1+prvni_radek,jmena_cerni,,,"Sheet1"))</f>
        <v>0</v>
      </c>
      <c r="Z22" t="e">
        <f t="shared" si="7"/>
        <v>#VALUE!</v>
      </c>
      <c r="AA22" t="e">
        <f t="shared" si="8"/>
        <v>#VALUE!</v>
      </c>
      <c r="AB22">
        <f ca="1">INDIRECT(ADDRESS(ROW()-1+prvni_radek,ELO_bili,,,"Sheet1"))</f>
        <v>0</v>
      </c>
      <c r="AC22">
        <f ca="1">INDIRECT(ADDRESS(ROW()-1+prvni_radek,ELO_cerni,,,"Sheet1"))</f>
        <v>0</v>
      </c>
    </row>
    <row r="23" spans="1:29" ht="12.75">
      <c r="A23" t="str">
        <f>nazev_turnaje</f>
        <v>[Event "12.PSF-B"]</v>
      </c>
      <c r="B23" t="str">
        <f>místo_turnaje</f>
        <v>[Site "Prague"]</v>
      </c>
      <c r="C23" t="str">
        <f>datum</f>
        <v>[Date "2016.6.21"]</v>
      </c>
      <c r="D23" t="str">
        <f>CONCATENATE("[Round ",CHAR(34),cislo_kola,".",ROW(),CHAR(34),"]")</f>
        <v>[Round "4.23"]</v>
      </c>
      <c r="E23" t="e">
        <f t="shared" si="0"/>
        <v>#VALUE!</v>
      </c>
      <c r="F23" t="e">
        <f t="shared" si="1"/>
        <v>#VALUE!</v>
      </c>
      <c r="G23" t="str">
        <f t="shared" si="2"/>
        <v>[WhiteElo "0"]</v>
      </c>
      <c r="H23" t="str">
        <f t="shared" si="3"/>
        <v>[BlackElo "0"]</v>
      </c>
      <c r="I23" t="str">
        <f t="shared" si="4"/>
        <v>[Result "*"]</v>
      </c>
      <c r="J23" t="s">
        <v>3</v>
      </c>
      <c r="V23">
        <f ca="1">INDIRECT(ADDRESS(ROW()-1+prvni_radek,jmena_bilí,,,"Sheet1"))</f>
        <v>0</v>
      </c>
      <c r="W23" t="e">
        <f t="shared" si="5"/>
        <v>#VALUE!</v>
      </c>
      <c r="X23" t="e">
        <f t="shared" si="6"/>
        <v>#VALUE!</v>
      </c>
      <c r="Y23">
        <f ca="1">INDIRECT(ADDRESS(ROW()-1+prvni_radek,jmena_cerni,,,"Sheet1"))</f>
        <v>0</v>
      </c>
      <c r="Z23" t="e">
        <f t="shared" si="7"/>
        <v>#VALUE!</v>
      </c>
      <c r="AA23" t="e">
        <f t="shared" si="8"/>
        <v>#VALUE!</v>
      </c>
      <c r="AB23">
        <f ca="1">INDIRECT(ADDRESS(ROW()-1+prvni_radek,ELO_bili,,,"Sheet1"))</f>
        <v>0</v>
      </c>
      <c r="AC23">
        <f ca="1">INDIRECT(ADDRESS(ROW()-1+prvni_radek,ELO_cerni,,,"Sheet1"))</f>
        <v>0</v>
      </c>
    </row>
    <row r="24" spans="1:29" ht="12.75">
      <c r="A24" t="str">
        <f>nazev_turnaje</f>
        <v>[Event "12.PSF-B"]</v>
      </c>
      <c r="B24" t="str">
        <f>místo_turnaje</f>
        <v>[Site "Prague"]</v>
      </c>
      <c r="C24" t="str">
        <f>datum</f>
        <v>[Date "2016.6.21"]</v>
      </c>
      <c r="D24" t="str">
        <f>CONCATENATE("[Round ",CHAR(34),cislo_kola,".",ROW(),CHAR(34),"]")</f>
        <v>[Round "4.24"]</v>
      </c>
      <c r="E24" t="e">
        <f t="shared" si="0"/>
        <v>#VALUE!</v>
      </c>
      <c r="F24" t="e">
        <f t="shared" si="1"/>
        <v>#VALUE!</v>
      </c>
      <c r="G24" t="str">
        <f t="shared" si="2"/>
        <v>[WhiteElo "0"]</v>
      </c>
      <c r="H24" t="str">
        <f t="shared" si="3"/>
        <v>[BlackElo "0"]</v>
      </c>
      <c r="I24" t="str">
        <f t="shared" si="4"/>
        <v>[Result "*"]</v>
      </c>
      <c r="J24" t="s">
        <v>3</v>
      </c>
      <c r="V24">
        <f ca="1">INDIRECT(ADDRESS(ROW()-1+prvni_radek,jmena_bilí,,,"Sheet1"))</f>
        <v>0</v>
      </c>
      <c r="W24" t="e">
        <f t="shared" si="5"/>
        <v>#VALUE!</v>
      </c>
      <c r="X24" t="e">
        <f t="shared" si="6"/>
        <v>#VALUE!</v>
      </c>
      <c r="Y24">
        <f ca="1">INDIRECT(ADDRESS(ROW()-1+prvni_radek,jmena_cerni,,,"Sheet1"))</f>
        <v>0</v>
      </c>
      <c r="Z24" t="e">
        <f t="shared" si="7"/>
        <v>#VALUE!</v>
      </c>
      <c r="AA24" t="e">
        <f t="shared" si="8"/>
        <v>#VALUE!</v>
      </c>
      <c r="AB24">
        <f ca="1">INDIRECT(ADDRESS(ROW()-1+prvni_radek,ELO_bili,,,"Sheet1"))</f>
        <v>0</v>
      </c>
      <c r="AC24">
        <f ca="1">INDIRECT(ADDRESS(ROW()-1+prvni_radek,ELO_cerni,,,"Sheet1"))</f>
        <v>0</v>
      </c>
    </row>
    <row r="25" spans="1:29" ht="12.75">
      <c r="A25" t="str">
        <f>nazev_turnaje</f>
        <v>[Event "12.PSF-B"]</v>
      </c>
      <c r="B25" t="str">
        <f>místo_turnaje</f>
        <v>[Site "Prague"]</v>
      </c>
      <c r="C25" t="str">
        <f>datum</f>
        <v>[Date "2016.6.21"]</v>
      </c>
      <c r="D25" t="str">
        <f>CONCATENATE("[Round ",CHAR(34),cislo_kola,".",ROW(),CHAR(34),"]")</f>
        <v>[Round "4.25"]</v>
      </c>
      <c r="E25" t="e">
        <f t="shared" si="0"/>
        <v>#VALUE!</v>
      </c>
      <c r="F25" t="e">
        <f t="shared" si="1"/>
        <v>#VALUE!</v>
      </c>
      <c r="G25" t="str">
        <f t="shared" si="2"/>
        <v>[WhiteElo "0"]</v>
      </c>
      <c r="H25" t="str">
        <f t="shared" si="3"/>
        <v>[BlackElo "0"]</v>
      </c>
      <c r="I25" t="str">
        <f t="shared" si="4"/>
        <v>[Result "*"]</v>
      </c>
      <c r="J25" t="s">
        <v>3</v>
      </c>
      <c r="V25">
        <f ca="1">INDIRECT(ADDRESS(ROW()-1+prvni_radek,jmena_bilí,,,"Sheet1"))</f>
        <v>0</v>
      </c>
      <c r="W25" t="e">
        <f t="shared" si="5"/>
        <v>#VALUE!</v>
      </c>
      <c r="X25" t="e">
        <f t="shared" si="6"/>
        <v>#VALUE!</v>
      </c>
      <c r="Y25">
        <f ca="1">INDIRECT(ADDRESS(ROW()-1+prvni_radek,jmena_cerni,,,"Sheet1"))</f>
        <v>0</v>
      </c>
      <c r="Z25" t="e">
        <f t="shared" si="7"/>
        <v>#VALUE!</v>
      </c>
      <c r="AA25" t="e">
        <f t="shared" si="8"/>
        <v>#VALUE!</v>
      </c>
      <c r="AB25">
        <f ca="1">INDIRECT(ADDRESS(ROW()-1+prvni_radek,ELO_bili,,,"Sheet1"))</f>
        <v>0</v>
      </c>
      <c r="AC25">
        <f ca="1">INDIRECT(ADDRESS(ROW()-1+prvni_radek,ELO_cerni,,,"Sheet1"))</f>
        <v>0</v>
      </c>
    </row>
    <row r="26" spans="1:29" ht="12.75">
      <c r="A26" t="str">
        <f>nazev_turnaje</f>
        <v>[Event "12.PSF-B"]</v>
      </c>
      <c r="B26" t="str">
        <f>místo_turnaje</f>
        <v>[Site "Prague"]</v>
      </c>
      <c r="C26" t="str">
        <f>datum</f>
        <v>[Date "2016.6.21"]</v>
      </c>
      <c r="D26" t="str">
        <f>CONCATENATE("[Round ",CHAR(34),cislo_kola,".",ROW(),CHAR(34),"]")</f>
        <v>[Round "4.26"]</v>
      </c>
      <c r="E26" t="e">
        <f t="shared" si="0"/>
        <v>#VALUE!</v>
      </c>
      <c r="F26" t="e">
        <f t="shared" si="1"/>
        <v>#VALUE!</v>
      </c>
      <c r="G26" t="str">
        <f t="shared" si="2"/>
        <v>[WhiteElo "0"]</v>
      </c>
      <c r="H26" t="str">
        <f t="shared" si="3"/>
        <v>[BlackElo "0"]</v>
      </c>
      <c r="I26" t="str">
        <f t="shared" si="4"/>
        <v>[Result "*"]</v>
      </c>
      <c r="J26" t="s">
        <v>3</v>
      </c>
      <c r="V26">
        <f ca="1">INDIRECT(ADDRESS(ROW()-1+prvni_radek,jmena_bilí,,,"Sheet1"))</f>
        <v>0</v>
      </c>
      <c r="W26" t="e">
        <f t="shared" si="5"/>
        <v>#VALUE!</v>
      </c>
      <c r="X26" t="e">
        <f t="shared" si="6"/>
        <v>#VALUE!</v>
      </c>
      <c r="Y26">
        <f ca="1">INDIRECT(ADDRESS(ROW()-1+prvni_radek,jmena_cerni,,,"Sheet1"))</f>
        <v>0</v>
      </c>
      <c r="Z26" t="e">
        <f t="shared" si="7"/>
        <v>#VALUE!</v>
      </c>
      <c r="AA26" t="e">
        <f t="shared" si="8"/>
        <v>#VALUE!</v>
      </c>
      <c r="AB26">
        <f ca="1">INDIRECT(ADDRESS(ROW()-1+prvni_radek,ELO_bili,,,"Sheet1"))</f>
        <v>0</v>
      </c>
      <c r="AC26">
        <f ca="1">INDIRECT(ADDRESS(ROW()-1+prvni_radek,ELO_cerni,,,"Sheet1"))</f>
        <v>0</v>
      </c>
    </row>
    <row r="27" spans="1:29" ht="12.75">
      <c r="A27" t="str">
        <f>nazev_turnaje</f>
        <v>[Event "12.PSF-B"]</v>
      </c>
      <c r="B27" t="str">
        <f>místo_turnaje</f>
        <v>[Site "Prague"]</v>
      </c>
      <c r="C27" t="str">
        <f>datum</f>
        <v>[Date "2016.6.21"]</v>
      </c>
      <c r="D27" t="str">
        <f>CONCATENATE("[Round ",CHAR(34),cislo_kola,".",ROW(),CHAR(34),"]")</f>
        <v>[Round "4.27"]</v>
      </c>
      <c r="E27" t="e">
        <f t="shared" si="0"/>
        <v>#VALUE!</v>
      </c>
      <c r="F27" t="e">
        <f t="shared" si="1"/>
        <v>#VALUE!</v>
      </c>
      <c r="G27" t="str">
        <f t="shared" si="2"/>
        <v>[WhiteElo "0"]</v>
      </c>
      <c r="H27" t="str">
        <f t="shared" si="3"/>
        <v>[BlackElo "0"]</v>
      </c>
      <c r="I27" t="str">
        <f t="shared" si="4"/>
        <v>[Result "*"]</v>
      </c>
      <c r="J27" t="s">
        <v>3</v>
      </c>
      <c r="V27">
        <f ca="1">INDIRECT(ADDRESS(ROW()-1+prvni_radek,jmena_bilí,,,"Sheet1"))</f>
        <v>0</v>
      </c>
      <c r="W27" t="e">
        <f t="shared" si="5"/>
        <v>#VALUE!</v>
      </c>
      <c r="X27" t="e">
        <f t="shared" si="6"/>
        <v>#VALUE!</v>
      </c>
      <c r="Y27">
        <f ca="1">INDIRECT(ADDRESS(ROW()-1+prvni_radek,jmena_cerni,,,"Sheet1"))</f>
        <v>0</v>
      </c>
      <c r="Z27" t="e">
        <f t="shared" si="7"/>
        <v>#VALUE!</v>
      </c>
      <c r="AA27" t="e">
        <f t="shared" si="8"/>
        <v>#VALUE!</v>
      </c>
      <c r="AB27">
        <f ca="1">INDIRECT(ADDRESS(ROW()-1+prvni_radek,ELO_bili,,,"Sheet1"))</f>
        <v>0</v>
      </c>
      <c r="AC27">
        <f ca="1">INDIRECT(ADDRESS(ROW()-1+prvni_radek,ELO_cerni,,,"Sheet1"))</f>
        <v>0</v>
      </c>
    </row>
    <row r="28" spans="1:29" ht="12.75">
      <c r="A28" t="str">
        <f>nazev_turnaje</f>
        <v>[Event "12.PSF-B"]</v>
      </c>
      <c r="B28" t="str">
        <f>místo_turnaje</f>
        <v>[Site "Prague"]</v>
      </c>
      <c r="C28" t="str">
        <f>datum</f>
        <v>[Date "2016.6.21"]</v>
      </c>
      <c r="D28" t="str">
        <f>CONCATENATE("[Round ",CHAR(34),cislo_kola,".",ROW(),CHAR(34),"]")</f>
        <v>[Round "4.28"]</v>
      </c>
      <c r="E28" t="e">
        <f t="shared" si="0"/>
        <v>#VALUE!</v>
      </c>
      <c r="F28" t="e">
        <f t="shared" si="1"/>
        <v>#VALUE!</v>
      </c>
      <c r="G28" t="str">
        <f t="shared" si="2"/>
        <v>[WhiteElo "0"]</v>
      </c>
      <c r="H28" t="str">
        <f t="shared" si="3"/>
        <v>[BlackElo "0"]</v>
      </c>
      <c r="I28" t="str">
        <f t="shared" si="4"/>
        <v>[Result "*"]</v>
      </c>
      <c r="J28" t="s">
        <v>3</v>
      </c>
      <c r="V28">
        <f ca="1">INDIRECT(ADDRESS(ROW()-1+prvni_radek,jmena_bilí,,,"Sheet1"))</f>
        <v>0</v>
      </c>
      <c r="W28" t="e">
        <f t="shared" si="5"/>
        <v>#VALUE!</v>
      </c>
      <c r="X28" t="e">
        <f t="shared" si="6"/>
        <v>#VALUE!</v>
      </c>
      <c r="Y28">
        <f ca="1">INDIRECT(ADDRESS(ROW()-1+prvni_radek,jmena_cerni,,,"Sheet1"))</f>
        <v>0</v>
      </c>
      <c r="Z28" t="e">
        <f t="shared" si="7"/>
        <v>#VALUE!</v>
      </c>
      <c r="AA28" t="e">
        <f t="shared" si="8"/>
        <v>#VALUE!</v>
      </c>
      <c r="AB28">
        <f ca="1">INDIRECT(ADDRESS(ROW()-1+prvni_radek,ELO_bili,,,"Sheet1"))</f>
        <v>0</v>
      </c>
      <c r="AC28">
        <f ca="1">INDIRECT(ADDRESS(ROW()-1+prvni_radek,ELO_cerni,,,"Sheet1"))</f>
        <v>0</v>
      </c>
    </row>
    <row r="29" spans="1:29" ht="12.75">
      <c r="A29" t="str">
        <f>nazev_turnaje</f>
        <v>[Event "12.PSF-B"]</v>
      </c>
      <c r="B29" t="str">
        <f>místo_turnaje</f>
        <v>[Site "Prague"]</v>
      </c>
      <c r="C29" t="str">
        <f>datum</f>
        <v>[Date "2016.6.21"]</v>
      </c>
      <c r="D29" t="str">
        <f>CONCATENATE("[Round ",CHAR(34),cislo_kola,".",ROW(),CHAR(34),"]")</f>
        <v>[Round "4.29"]</v>
      </c>
      <c r="E29" t="e">
        <f t="shared" si="0"/>
        <v>#VALUE!</v>
      </c>
      <c r="F29" t="e">
        <f t="shared" si="1"/>
        <v>#VALUE!</v>
      </c>
      <c r="G29" t="str">
        <f t="shared" si="2"/>
        <v>[WhiteElo "0"]</v>
      </c>
      <c r="H29" t="str">
        <f t="shared" si="3"/>
        <v>[BlackElo "0"]</v>
      </c>
      <c r="I29" t="str">
        <f t="shared" si="4"/>
        <v>[Result "*"]</v>
      </c>
      <c r="J29" t="s">
        <v>3</v>
      </c>
      <c r="V29">
        <f ca="1">INDIRECT(ADDRESS(ROW()-1+prvni_radek,jmena_bilí,,,"Sheet1"))</f>
        <v>0</v>
      </c>
      <c r="W29" t="e">
        <f t="shared" si="5"/>
        <v>#VALUE!</v>
      </c>
      <c r="X29" t="e">
        <f t="shared" si="6"/>
        <v>#VALUE!</v>
      </c>
      <c r="Y29">
        <f ca="1">INDIRECT(ADDRESS(ROW()-1+prvni_radek,jmena_cerni,,,"Sheet1"))</f>
        <v>0</v>
      </c>
      <c r="Z29" t="e">
        <f t="shared" si="7"/>
        <v>#VALUE!</v>
      </c>
      <c r="AA29" t="e">
        <f t="shared" si="8"/>
        <v>#VALUE!</v>
      </c>
      <c r="AB29">
        <f ca="1">INDIRECT(ADDRESS(ROW()-1+prvni_radek,ELO_bili,,,"Sheet1"))</f>
        <v>0</v>
      </c>
      <c r="AC29">
        <f ca="1">INDIRECT(ADDRESS(ROW()-1+prvni_radek,ELO_cerni,,,"Sheet1"))</f>
        <v>0</v>
      </c>
    </row>
    <row r="30" spans="1:29" ht="12.75">
      <c r="A30" t="str">
        <f>nazev_turnaje</f>
        <v>[Event "12.PSF-B"]</v>
      </c>
      <c r="B30" t="str">
        <f>místo_turnaje</f>
        <v>[Site "Prague"]</v>
      </c>
      <c r="C30" t="str">
        <f>datum</f>
        <v>[Date "2016.6.21"]</v>
      </c>
      <c r="D30" t="str">
        <f>CONCATENATE("[Round ",CHAR(34),cislo_kola,".",ROW(),CHAR(34),"]")</f>
        <v>[Round "4.30"]</v>
      </c>
      <c r="E30" t="e">
        <f t="shared" si="0"/>
        <v>#VALUE!</v>
      </c>
      <c r="F30" t="e">
        <f t="shared" si="1"/>
        <v>#VALUE!</v>
      </c>
      <c r="G30" t="str">
        <f t="shared" si="2"/>
        <v>[WhiteElo "0"]</v>
      </c>
      <c r="H30" t="str">
        <f t="shared" si="3"/>
        <v>[BlackElo "0"]</v>
      </c>
      <c r="I30" t="str">
        <f t="shared" si="4"/>
        <v>[Result "*"]</v>
      </c>
      <c r="J30" t="s">
        <v>3</v>
      </c>
      <c r="V30">
        <f ca="1">INDIRECT(ADDRESS(ROW()-1+prvni_radek,jmena_bilí,,,"Sheet1"))</f>
        <v>0</v>
      </c>
      <c r="W30" t="e">
        <f t="shared" si="5"/>
        <v>#VALUE!</v>
      </c>
      <c r="X30" t="e">
        <f t="shared" si="6"/>
        <v>#VALUE!</v>
      </c>
      <c r="Y30">
        <f ca="1">INDIRECT(ADDRESS(ROW()-1+prvni_radek,jmena_cerni,,,"Sheet1"))</f>
        <v>0</v>
      </c>
      <c r="Z30" t="e">
        <f t="shared" si="7"/>
        <v>#VALUE!</v>
      </c>
      <c r="AA30" t="e">
        <f t="shared" si="8"/>
        <v>#VALUE!</v>
      </c>
      <c r="AB30">
        <f ca="1">INDIRECT(ADDRESS(ROW()-1+prvni_radek,ELO_bili,,,"Sheet1"))</f>
        <v>0</v>
      </c>
      <c r="AC30">
        <f ca="1">INDIRECT(ADDRESS(ROW()-1+prvni_radek,ELO_cerni,,,"Sheet1"))</f>
        <v>0</v>
      </c>
    </row>
    <row r="31" spans="1:29" ht="12.75">
      <c r="A31" t="str">
        <f>nazev_turnaje</f>
        <v>[Event "12.PSF-B"]</v>
      </c>
      <c r="B31" t="str">
        <f>místo_turnaje</f>
        <v>[Site "Prague"]</v>
      </c>
      <c r="C31" t="str">
        <f>datum</f>
        <v>[Date "2016.6.21"]</v>
      </c>
      <c r="D31" t="str">
        <f>CONCATENATE("[Round ",CHAR(34),cislo_kola,".",ROW(),CHAR(34),"]")</f>
        <v>[Round "4.31"]</v>
      </c>
      <c r="E31" t="e">
        <f t="shared" si="0"/>
        <v>#VALUE!</v>
      </c>
      <c r="F31" t="e">
        <f t="shared" si="1"/>
        <v>#VALUE!</v>
      </c>
      <c r="G31" t="str">
        <f t="shared" si="2"/>
        <v>[WhiteElo "0"]</v>
      </c>
      <c r="H31" t="str">
        <f t="shared" si="3"/>
        <v>[BlackElo "0"]</v>
      </c>
      <c r="I31" t="str">
        <f t="shared" si="4"/>
        <v>[Result "*"]</v>
      </c>
      <c r="J31" t="s">
        <v>3</v>
      </c>
      <c r="V31">
        <f ca="1">INDIRECT(ADDRESS(ROW()-1+prvni_radek,jmena_bilí,,,"Sheet1"))</f>
        <v>0</v>
      </c>
      <c r="W31" t="e">
        <f t="shared" si="5"/>
        <v>#VALUE!</v>
      </c>
      <c r="X31" t="e">
        <f t="shared" si="6"/>
        <v>#VALUE!</v>
      </c>
      <c r="Y31">
        <f ca="1">INDIRECT(ADDRESS(ROW()-1+prvni_radek,jmena_cerni,,,"Sheet1"))</f>
        <v>0</v>
      </c>
      <c r="Z31" t="e">
        <f t="shared" si="7"/>
        <v>#VALUE!</v>
      </c>
      <c r="AA31" t="e">
        <f t="shared" si="8"/>
        <v>#VALUE!</v>
      </c>
      <c r="AB31">
        <f ca="1">INDIRECT(ADDRESS(ROW()-1+prvni_radek,ELO_bili,,,"Sheet1"))</f>
        <v>0</v>
      </c>
      <c r="AC31">
        <f ca="1">INDIRECT(ADDRESS(ROW()-1+prvni_radek,ELO_cerni,,,"Sheet1"))</f>
        <v>0</v>
      </c>
    </row>
    <row r="32" spans="1:29" ht="12.75">
      <c r="A32" t="str">
        <f>nazev_turnaje</f>
        <v>[Event "12.PSF-B"]</v>
      </c>
      <c r="B32" t="str">
        <f>místo_turnaje</f>
        <v>[Site "Prague"]</v>
      </c>
      <c r="C32" t="str">
        <f>datum</f>
        <v>[Date "2016.6.21"]</v>
      </c>
      <c r="D32" t="str">
        <f>CONCATENATE("[Round ",CHAR(34),cislo_kola,".",ROW(),CHAR(34),"]")</f>
        <v>[Round "4.32"]</v>
      </c>
      <c r="E32" t="e">
        <f t="shared" si="0"/>
        <v>#VALUE!</v>
      </c>
      <c r="F32" t="e">
        <f t="shared" si="1"/>
        <v>#VALUE!</v>
      </c>
      <c r="G32" t="str">
        <f t="shared" si="2"/>
        <v>[WhiteElo "0"]</v>
      </c>
      <c r="H32" t="str">
        <f t="shared" si="3"/>
        <v>[BlackElo "0"]</v>
      </c>
      <c r="I32" t="str">
        <f t="shared" si="4"/>
        <v>[Result "*"]</v>
      </c>
      <c r="J32" t="s">
        <v>3</v>
      </c>
      <c r="V32">
        <f ca="1">INDIRECT(ADDRESS(ROW()-1+prvni_radek,jmena_bilí,,,"Sheet1"))</f>
        <v>0</v>
      </c>
      <c r="W32" t="e">
        <f t="shared" si="5"/>
        <v>#VALUE!</v>
      </c>
      <c r="X32" t="e">
        <f t="shared" si="6"/>
        <v>#VALUE!</v>
      </c>
      <c r="Y32">
        <f ca="1">INDIRECT(ADDRESS(ROW()-1+prvni_radek,jmena_cerni,,,"Sheet1"))</f>
        <v>0</v>
      </c>
      <c r="Z32" t="e">
        <f t="shared" si="7"/>
        <v>#VALUE!</v>
      </c>
      <c r="AA32" t="e">
        <f t="shared" si="8"/>
        <v>#VALUE!</v>
      </c>
      <c r="AB32">
        <f ca="1">INDIRECT(ADDRESS(ROW()-1+prvni_radek,ELO_bili,,,"Sheet1"))</f>
        <v>0</v>
      </c>
      <c r="AC32">
        <f ca="1">INDIRECT(ADDRESS(ROW()-1+prvni_radek,ELO_cerni,,,"Sheet1"))</f>
        <v>0</v>
      </c>
    </row>
    <row r="33" spans="1:29" ht="12.75">
      <c r="A33" t="str">
        <f>nazev_turnaje</f>
        <v>[Event "12.PSF-B"]</v>
      </c>
      <c r="B33" t="str">
        <f>místo_turnaje</f>
        <v>[Site "Prague"]</v>
      </c>
      <c r="C33" t="str">
        <f>datum</f>
        <v>[Date "2016.6.21"]</v>
      </c>
      <c r="D33" t="str">
        <f>CONCATENATE("[Round ",CHAR(34),cislo_kola,".",ROW(),CHAR(34),"]")</f>
        <v>[Round "4.33"]</v>
      </c>
      <c r="E33" t="e">
        <f t="shared" si="0"/>
        <v>#VALUE!</v>
      </c>
      <c r="F33" t="e">
        <f t="shared" si="1"/>
        <v>#VALUE!</v>
      </c>
      <c r="G33" t="str">
        <f t="shared" si="2"/>
        <v>[WhiteElo "0"]</v>
      </c>
      <c r="H33" t="str">
        <f t="shared" si="3"/>
        <v>[BlackElo "0"]</v>
      </c>
      <c r="I33" t="str">
        <f t="shared" si="4"/>
        <v>[Result "*"]</v>
      </c>
      <c r="J33" t="s">
        <v>3</v>
      </c>
      <c r="V33">
        <f ca="1">INDIRECT(ADDRESS(ROW()-1+prvni_radek,jmena_bilí,,,"Sheet1"))</f>
        <v>0</v>
      </c>
      <c r="W33" t="e">
        <f t="shared" si="5"/>
        <v>#VALUE!</v>
      </c>
      <c r="X33" t="e">
        <f t="shared" si="6"/>
        <v>#VALUE!</v>
      </c>
      <c r="Y33">
        <f ca="1">INDIRECT(ADDRESS(ROW()-1+prvni_radek,jmena_cerni,,,"Sheet1"))</f>
        <v>0</v>
      </c>
      <c r="Z33" t="e">
        <f t="shared" si="7"/>
        <v>#VALUE!</v>
      </c>
      <c r="AA33" t="e">
        <f t="shared" si="8"/>
        <v>#VALUE!</v>
      </c>
      <c r="AB33">
        <f ca="1">INDIRECT(ADDRESS(ROW()-1+prvni_radek,ELO_bili,,,"Sheet1"))</f>
        <v>0</v>
      </c>
      <c r="AC33">
        <f ca="1">INDIRECT(ADDRESS(ROW()-1+prvni_radek,ELO_cerni,,,"Sheet1"))</f>
        <v>0</v>
      </c>
    </row>
    <row r="34" spans="1:29" ht="12.75">
      <c r="A34" t="str">
        <f>nazev_turnaje</f>
        <v>[Event "12.PSF-B"]</v>
      </c>
      <c r="B34" t="str">
        <f>místo_turnaje</f>
        <v>[Site "Prague"]</v>
      </c>
      <c r="C34" t="str">
        <f>datum</f>
        <v>[Date "2016.6.21"]</v>
      </c>
      <c r="D34" t="str">
        <f>CONCATENATE("[Round ",CHAR(34),cislo_kola,".",ROW(),CHAR(34),"]")</f>
        <v>[Round "4.34"]</v>
      </c>
      <c r="E34" t="e">
        <f t="shared" si="0"/>
        <v>#VALUE!</v>
      </c>
      <c r="F34" t="e">
        <f t="shared" si="1"/>
        <v>#VALUE!</v>
      </c>
      <c r="G34" t="str">
        <f t="shared" si="2"/>
        <v>[WhiteElo "0"]</v>
      </c>
      <c r="H34" t="str">
        <f t="shared" si="3"/>
        <v>[BlackElo "0"]</v>
      </c>
      <c r="I34" t="str">
        <f t="shared" si="4"/>
        <v>[Result "*"]</v>
      </c>
      <c r="J34" t="s">
        <v>3</v>
      </c>
      <c r="V34">
        <f ca="1">INDIRECT(ADDRESS(ROW()-1+prvni_radek,jmena_bilí,,,"Sheet1"))</f>
        <v>0</v>
      </c>
      <c r="W34" t="e">
        <f t="shared" si="5"/>
        <v>#VALUE!</v>
      </c>
      <c r="X34" t="e">
        <f t="shared" si="6"/>
        <v>#VALUE!</v>
      </c>
      <c r="Y34">
        <f ca="1">INDIRECT(ADDRESS(ROW()-1+prvni_radek,jmena_cerni,,,"Sheet1"))</f>
        <v>0</v>
      </c>
      <c r="Z34" t="e">
        <f t="shared" si="7"/>
        <v>#VALUE!</v>
      </c>
      <c r="AA34" t="e">
        <f t="shared" si="8"/>
        <v>#VALUE!</v>
      </c>
      <c r="AB34">
        <f ca="1">INDIRECT(ADDRESS(ROW()-1+prvni_radek,ELO_bili,,,"Sheet1"))</f>
        <v>0</v>
      </c>
      <c r="AC34">
        <f ca="1">INDIRECT(ADDRESS(ROW()-1+prvni_radek,ELO_cerni,,,"Sheet1"))</f>
        <v>0</v>
      </c>
    </row>
    <row r="35" spans="1:29" ht="12.75">
      <c r="A35" t="str">
        <f>nazev_turnaje</f>
        <v>[Event "12.PSF-B"]</v>
      </c>
      <c r="B35" t="str">
        <f>místo_turnaje</f>
        <v>[Site "Prague"]</v>
      </c>
      <c r="C35" t="str">
        <f>datum</f>
        <v>[Date "2016.6.21"]</v>
      </c>
      <c r="D35" t="str">
        <f>CONCATENATE("[Round ",CHAR(34),cislo_kola,".",ROW(),CHAR(34),"]")</f>
        <v>[Round "4.35"]</v>
      </c>
      <c r="E35" t="e">
        <f t="shared" si="0"/>
        <v>#VALUE!</v>
      </c>
      <c r="F35" t="e">
        <f t="shared" si="1"/>
        <v>#VALUE!</v>
      </c>
      <c r="G35" t="str">
        <f t="shared" si="2"/>
        <v>[WhiteElo "0"]</v>
      </c>
      <c r="H35" t="str">
        <f t="shared" si="3"/>
        <v>[BlackElo "0"]</v>
      </c>
      <c r="I35" t="str">
        <f t="shared" si="4"/>
        <v>[Result "*"]</v>
      </c>
      <c r="J35" t="s">
        <v>3</v>
      </c>
      <c r="V35">
        <f ca="1">INDIRECT(ADDRESS(ROW()-1+prvni_radek,jmena_bilí,,,"Sheet1"))</f>
        <v>0</v>
      </c>
      <c r="W35" t="e">
        <f t="shared" si="5"/>
        <v>#VALUE!</v>
      </c>
      <c r="X35" t="e">
        <f t="shared" si="6"/>
        <v>#VALUE!</v>
      </c>
      <c r="Y35">
        <f ca="1">INDIRECT(ADDRESS(ROW()-1+prvni_radek,jmena_cerni,,,"Sheet1"))</f>
        <v>0</v>
      </c>
      <c r="Z35" t="e">
        <f t="shared" si="7"/>
        <v>#VALUE!</v>
      </c>
      <c r="AA35" t="e">
        <f t="shared" si="8"/>
        <v>#VALUE!</v>
      </c>
      <c r="AB35">
        <f ca="1">INDIRECT(ADDRESS(ROW()-1+prvni_radek,ELO_bili,,,"Sheet1"))</f>
        <v>0</v>
      </c>
      <c r="AC35">
        <f ca="1">INDIRECT(ADDRESS(ROW()-1+prvni_radek,ELO_cerni,,,"Sheet1"))</f>
        <v>0</v>
      </c>
    </row>
    <row r="36" spans="1:29" ht="12.75">
      <c r="A36" t="str">
        <f>nazev_turnaje</f>
        <v>[Event "12.PSF-B"]</v>
      </c>
      <c r="B36" t="str">
        <f>místo_turnaje</f>
        <v>[Site "Prague"]</v>
      </c>
      <c r="C36" t="str">
        <f>datum</f>
        <v>[Date "2016.6.21"]</v>
      </c>
      <c r="D36" t="str">
        <f>CONCATENATE("[Round ",CHAR(34),cislo_kola,".",ROW(),CHAR(34),"]")</f>
        <v>[Round "4.36"]</v>
      </c>
      <c r="E36" t="e">
        <f t="shared" si="0"/>
        <v>#VALUE!</v>
      </c>
      <c r="F36" t="e">
        <f t="shared" si="1"/>
        <v>#VALUE!</v>
      </c>
      <c r="G36" t="str">
        <f t="shared" si="2"/>
        <v>[WhiteElo "0"]</v>
      </c>
      <c r="H36" t="str">
        <f t="shared" si="3"/>
        <v>[BlackElo "0"]</v>
      </c>
      <c r="I36" t="str">
        <f t="shared" si="4"/>
        <v>[Result "*"]</v>
      </c>
      <c r="J36" t="s">
        <v>3</v>
      </c>
      <c r="V36">
        <f ca="1">INDIRECT(ADDRESS(ROW()-1+prvni_radek,jmena_bilí,,,"Sheet1"))</f>
        <v>0</v>
      </c>
      <c r="W36" t="e">
        <f t="shared" si="5"/>
        <v>#VALUE!</v>
      </c>
      <c r="X36" t="e">
        <f t="shared" si="6"/>
        <v>#VALUE!</v>
      </c>
      <c r="Y36">
        <f ca="1">INDIRECT(ADDRESS(ROW()-1+prvni_radek,jmena_cerni,,,"Sheet1"))</f>
        <v>0</v>
      </c>
      <c r="Z36" t="e">
        <f t="shared" si="7"/>
        <v>#VALUE!</v>
      </c>
      <c r="AA36" t="e">
        <f t="shared" si="8"/>
        <v>#VALUE!</v>
      </c>
      <c r="AB36">
        <f ca="1">INDIRECT(ADDRESS(ROW()-1+prvni_radek,ELO_bili,,,"Sheet1"))</f>
        <v>0</v>
      </c>
      <c r="AC36">
        <f ca="1">INDIRECT(ADDRESS(ROW()-1+prvni_radek,ELO_cerni,,,"Sheet1"))</f>
        <v>0</v>
      </c>
    </row>
    <row r="37" spans="1:29" ht="12.75">
      <c r="A37" t="str">
        <f>nazev_turnaje</f>
        <v>[Event "12.PSF-B"]</v>
      </c>
      <c r="B37" t="str">
        <f>místo_turnaje</f>
        <v>[Site "Prague"]</v>
      </c>
      <c r="C37" t="str">
        <f>datum</f>
        <v>[Date "2016.6.21"]</v>
      </c>
      <c r="D37" t="str">
        <f>CONCATENATE("[Round ",CHAR(34),cislo_kola,".",ROW(),CHAR(34),"]")</f>
        <v>[Round "4.37"]</v>
      </c>
      <c r="E37" t="e">
        <f t="shared" si="0"/>
        <v>#VALUE!</v>
      </c>
      <c r="F37" t="e">
        <f t="shared" si="1"/>
        <v>#VALUE!</v>
      </c>
      <c r="G37" t="str">
        <f t="shared" si="2"/>
        <v>[WhiteElo "0"]</v>
      </c>
      <c r="H37" t="str">
        <f t="shared" si="3"/>
        <v>[BlackElo "0"]</v>
      </c>
      <c r="I37" t="str">
        <f t="shared" si="4"/>
        <v>[Result "*"]</v>
      </c>
      <c r="J37" t="s">
        <v>3</v>
      </c>
      <c r="V37">
        <f ca="1">INDIRECT(ADDRESS(ROW()-1+prvni_radek,jmena_bilí,,,"Sheet1"))</f>
        <v>0</v>
      </c>
      <c r="W37" t="e">
        <f t="shared" si="5"/>
        <v>#VALUE!</v>
      </c>
      <c r="X37" t="e">
        <f t="shared" si="6"/>
        <v>#VALUE!</v>
      </c>
      <c r="Y37">
        <f ca="1">INDIRECT(ADDRESS(ROW()-1+prvni_radek,jmena_cerni,,,"Sheet1"))</f>
        <v>0</v>
      </c>
      <c r="Z37" t="e">
        <f t="shared" si="7"/>
        <v>#VALUE!</v>
      </c>
      <c r="AA37" t="e">
        <f t="shared" si="8"/>
        <v>#VALUE!</v>
      </c>
      <c r="AB37">
        <f ca="1">INDIRECT(ADDRESS(ROW()-1+prvni_radek,ELO_bili,,,"Sheet1"))</f>
        <v>0</v>
      </c>
      <c r="AC37">
        <f ca="1">INDIRECT(ADDRESS(ROW()-1+prvni_radek,ELO_cerni,,,"Sheet1"))</f>
        <v>0</v>
      </c>
    </row>
    <row r="38" spans="1:29" ht="12.75">
      <c r="A38" t="str">
        <f>nazev_turnaje</f>
        <v>[Event "12.PSF-B"]</v>
      </c>
      <c r="B38" t="str">
        <f>místo_turnaje</f>
        <v>[Site "Prague"]</v>
      </c>
      <c r="C38" t="str">
        <f>datum</f>
        <v>[Date "2016.6.21"]</v>
      </c>
      <c r="D38" t="str">
        <f>CONCATENATE("[Round ",CHAR(34),cislo_kola,".",ROW(),CHAR(34),"]")</f>
        <v>[Round "4.38"]</v>
      </c>
      <c r="E38" t="e">
        <f t="shared" si="0"/>
        <v>#VALUE!</v>
      </c>
      <c r="F38" t="e">
        <f t="shared" si="1"/>
        <v>#VALUE!</v>
      </c>
      <c r="G38" t="str">
        <f t="shared" si="2"/>
        <v>[WhiteElo "0"]</v>
      </c>
      <c r="H38" t="str">
        <f t="shared" si="3"/>
        <v>[BlackElo "0"]</v>
      </c>
      <c r="I38" t="str">
        <f t="shared" si="4"/>
        <v>[Result "*"]</v>
      </c>
      <c r="J38" t="s">
        <v>3</v>
      </c>
      <c r="V38">
        <f ca="1">INDIRECT(ADDRESS(ROW()-1+prvni_radek,jmena_bilí,,,"Sheet1"))</f>
        <v>0</v>
      </c>
      <c r="W38" t="e">
        <f t="shared" si="5"/>
        <v>#VALUE!</v>
      </c>
      <c r="X38" t="e">
        <f t="shared" si="6"/>
        <v>#VALUE!</v>
      </c>
      <c r="Y38">
        <f ca="1">INDIRECT(ADDRESS(ROW()-1+prvni_radek,jmena_cerni,,,"Sheet1"))</f>
        <v>0</v>
      </c>
      <c r="Z38" t="e">
        <f t="shared" si="7"/>
        <v>#VALUE!</v>
      </c>
      <c r="AA38" t="e">
        <f t="shared" si="8"/>
        <v>#VALUE!</v>
      </c>
      <c r="AB38">
        <f ca="1">INDIRECT(ADDRESS(ROW()-1+prvni_radek,ELO_bili,,,"Sheet1"))</f>
        <v>0</v>
      </c>
      <c r="AC38">
        <f ca="1">INDIRECT(ADDRESS(ROW()-1+prvni_radek,ELO_cerni,,,"Sheet1"))</f>
        <v>0</v>
      </c>
    </row>
    <row r="39" spans="1:29" ht="12.75">
      <c r="A39" t="str">
        <f>nazev_turnaje</f>
        <v>[Event "12.PSF-B"]</v>
      </c>
      <c r="B39" t="str">
        <f>místo_turnaje</f>
        <v>[Site "Prague"]</v>
      </c>
      <c r="C39" t="str">
        <f>datum</f>
        <v>[Date "2016.6.21"]</v>
      </c>
      <c r="D39" t="str">
        <f>CONCATENATE("[Round ",CHAR(34),cislo_kola,".",ROW(),CHAR(34),"]")</f>
        <v>[Round "4.39"]</v>
      </c>
      <c r="E39" t="e">
        <f t="shared" si="0"/>
        <v>#VALUE!</v>
      </c>
      <c r="F39" t="e">
        <f t="shared" si="1"/>
        <v>#VALUE!</v>
      </c>
      <c r="G39" t="str">
        <f t="shared" si="2"/>
        <v>[WhiteElo "0"]</v>
      </c>
      <c r="H39" t="str">
        <f t="shared" si="3"/>
        <v>[BlackElo "0"]</v>
      </c>
      <c r="I39" t="str">
        <f t="shared" si="4"/>
        <v>[Result "*"]</v>
      </c>
      <c r="J39" t="s">
        <v>3</v>
      </c>
      <c r="V39">
        <f ca="1">INDIRECT(ADDRESS(ROW()-1+prvni_radek,jmena_bilí,,,"Sheet1"))</f>
        <v>0</v>
      </c>
      <c r="W39" t="e">
        <f t="shared" si="5"/>
        <v>#VALUE!</v>
      </c>
      <c r="X39" t="e">
        <f t="shared" si="6"/>
        <v>#VALUE!</v>
      </c>
      <c r="Y39">
        <f ca="1">INDIRECT(ADDRESS(ROW()-1+prvni_radek,jmena_cerni,,,"Sheet1"))</f>
        <v>0</v>
      </c>
      <c r="Z39" t="e">
        <f t="shared" si="7"/>
        <v>#VALUE!</v>
      </c>
      <c r="AA39" t="e">
        <f t="shared" si="8"/>
        <v>#VALUE!</v>
      </c>
      <c r="AB39">
        <f ca="1">INDIRECT(ADDRESS(ROW()-1+prvni_radek,ELO_bili,,,"Sheet1"))</f>
        <v>0</v>
      </c>
      <c r="AC39">
        <f ca="1">INDIRECT(ADDRESS(ROW()-1+prvni_radek,ELO_cerni,,,"Sheet1"))</f>
        <v>0</v>
      </c>
    </row>
    <row r="40" spans="1:29" ht="12.75">
      <c r="A40" t="str">
        <f>nazev_turnaje</f>
        <v>[Event "12.PSF-B"]</v>
      </c>
      <c r="B40" t="str">
        <f>místo_turnaje</f>
        <v>[Site "Prague"]</v>
      </c>
      <c r="C40" t="str">
        <f>datum</f>
        <v>[Date "2016.6.21"]</v>
      </c>
      <c r="D40" t="str">
        <f>CONCATENATE("[Round ",CHAR(34),cislo_kola,".",ROW(),CHAR(34),"]")</f>
        <v>[Round "4.40"]</v>
      </c>
      <c r="E40" t="e">
        <f>CONCATENATE("[White ",CHAR(34),W40,",",X40,CHAR(34),"]")</f>
        <v>#VALUE!</v>
      </c>
      <c r="F40" t="e">
        <f>CONCATENATE("[Black ",CHAR(34),Z40,",",AA40,CHAR(34),"]")</f>
        <v>#VALUE!</v>
      </c>
      <c r="G40" t="str">
        <f>CONCATENATE("[WhiteElo ",CHAR(34),AB40,CHAR(34),"]")</f>
        <v>[WhiteElo "0"]</v>
      </c>
      <c r="H40" t="str">
        <f>CONCATENATE("[BlackElo ",CHAR(34),AC40,CHAR(34),"]")</f>
        <v>[BlackElo "0"]</v>
      </c>
      <c r="I40" t="str">
        <f t="shared" si="4"/>
        <v>[Result "*"]</v>
      </c>
      <c r="J40" t="s">
        <v>3</v>
      </c>
      <c r="V40">
        <f ca="1">INDIRECT(ADDRESS(ROW()-1+prvni_radek,jmena_bilí,,,"Sheet1"))</f>
        <v>0</v>
      </c>
      <c r="W40" t="e">
        <f t="shared" si="5"/>
        <v>#VALUE!</v>
      </c>
      <c r="X40" t="e">
        <f>MID(V40,LEN(W40)+2,LEN(V40)-LEN(W40)-2)</f>
        <v>#VALUE!</v>
      </c>
      <c r="Y40">
        <f ca="1">INDIRECT(ADDRESS(ROW()-1+prvni_radek,jmena_cerni,,,"Sheet1"))</f>
        <v>0</v>
      </c>
      <c r="Z40" t="e">
        <f t="shared" si="7"/>
        <v>#VALUE!</v>
      </c>
      <c r="AA40" t="e">
        <f>MID(Y40,LEN(Z40)+2,LEN(Y40)-LEN(Z40)-2)</f>
        <v>#VALUE!</v>
      </c>
      <c r="AB40">
        <f ca="1">INDIRECT(ADDRESS(ROW()-1+prvni_radek,ELO_bili,,,"Sheet1"))</f>
        <v>0</v>
      </c>
      <c r="AC40">
        <f ca="1">INDIRECT(ADDRESS(ROW()-1+prvni_radek,ELO_cerni,,,"Sheet1"))</f>
        <v>0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Rubinus</cp:lastModifiedBy>
  <dcterms:created xsi:type="dcterms:W3CDTF">2004-05-16T18:44:46Z</dcterms:created>
  <dcterms:modified xsi:type="dcterms:W3CDTF">2016-06-21T16:06:04Z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