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00" windowHeight="108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<sst xmlns="http://schemas.openxmlformats.org/spreadsheetml/2006/main" count="22" uniqueCount="12">
  <si>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pr. Srážka:</t>
  </si>
  <si>
    <t>zadej kursy:</t>
  </si>
  <si>
    <t>pravděp.:</t>
  </si>
  <si>
    <t>zadej tvůj odhad pravděpodobnosti v %:</t>
  </si>
  <si>
    <t xml:space="preserve">odpovídá "čistému" kursu: </t>
  </si>
  <si>
    <t>kurs osekaný o 10%:</t>
  </si>
  <si>
    <t>10</t>
  </si>
  <si>
    <t>12</t>
  </si>
  <si>
    <t>02</t>
  </si>
  <si>
    <t>upravit na -%:</t>
  </si>
  <si>
    <t>&lt;----------</t>
  </si>
  <si>
    <t>Pokud vyjde kurs ořezaný o nějaká % nižší, jak 1,01, tak se samozřejmě nevypisuje!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</si>
</sst>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10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0" borderId="0" xfId="0" applyFont="1" applyFill="1" applyAlignment="1">
      <alignment/>
    </xf>
    <xf numFmtId="2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 quotePrefix="1">
      <alignment horizontal="right"/>
    </xf>
    <xf numFmtId="0" fontId="3" fillId="3" borderId="0" xfId="0" applyFont="1" applyFill="1" applyAlignment="1" quotePrefix="1">
      <alignment horizontal="right"/>
    </xf>
    <xf numFmtId="0" fontId="2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G1" sqref="G1"/>
    </sheetView>
  </sheetViews>
  <sheetFormatPr defaultColWidth="9.140625" defaultRowHeight="12.75"/>
  <cols>
    <col min="1" max="1" width="11.28125" style="0" customWidth="1"/>
    <col min="2" max="4" width="11.28125" style="0" bestFit="1" customWidth="1"/>
    <col min="5" max="5" width="11.7109375" style="0" customWidth="1"/>
    <col min="6" max="6" width="12.140625" style="0" customWidth="1"/>
    <col min="11" max="13" width="11.421875" style="0" bestFit="1" customWidth="1"/>
  </cols>
  <sheetData>
    <row r="1" spans="1:13" ht="12.75">
      <c r="A1" s="2"/>
      <c r="B1" s="11">
        <v>1</v>
      </c>
      <c r="C1" s="11">
        <v>0</v>
      </c>
      <c r="D1" s="11">
        <v>2</v>
      </c>
      <c r="E1" s="2" t="s">
        <v>0</v>
      </c>
      <c r="F1" s="2" t="s">
        <v>9</v>
      </c>
      <c r="G1" s="7">
        <v>10</v>
      </c>
      <c r="H1" s="12">
        <v>1</v>
      </c>
      <c r="I1" s="12">
        <v>0</v>
      </c>
      <c r="J1" s="12">
        <v>2</v>
      </c>
      <c r="K1" s="15" t="s">
        <v>6</v>
      </c>
      <c r="L1" s="15" t="s">
        <v>8</v>
      </c>
      <c r="M1" s="15" t="s">
        <v>7</v>
      </c>
    </row>
    <row r="2" spans="1:13" ht="12.75">
      <c r="A2" s="2" t="s">
        <v>1</v>
      </c>
      <c r="B2">
        <v>2.7</v>
      </c>
      <c r="C2">
        <v>2.7</v>
      </c>
      <c r="D2">
        <v>2.7</v>
      </c>
      <c r="E2" s="3">
        <f>1-1/(1/B2+1/C2+1/D2)</f>
        <v>0.10000000000000009</v>
      </c>
      <c r="F2" s="2"/>
      <c r="G2" s="3">
        <f>-G1/100</f>
        <v>-0.1</v>
      </c>
      <c r="H2" s="8">
        <f>IF(B3&lt;&gt;"",1/B3*(1-G1/100),"nic")</f>
        <v>2.7</v>
      </c>
      <c r="I2" s="8">
        <f>IF(C3&lt;&gt;"",1/C3*(1-G1/100),"nic")</f>
        <v>2.7</v>
      </c>
      <c r="J2" s="8">
        <f>IF(D3&lt;&gt;"",1/D3*(1-G1/100),"nic")</f>
        <v>2.7</v>
      </c>
      <c r="K2" s="8">
        <f>IF(AND(B3&lt;&gt;"",C3&lt;&gt;""),1/(B3+C3)*(1-G1/100),"nic")</f>
        <v>1.35</v>
      </c>
      <c r="L2" s="8">
        <f>IF(AND(C3&lt;&gt;"",D3&lt;&gt;""),1/(C3+D3)*(1-G1/100),"nic")</f>
        <v>1.35</v>
      </c>
      <c r="M2" s="8">
        <f>IF(AND(B3&lt;&gt;"",D3&lt;&gt;""),1/(B3+D3)*(1-G1/100),"nic")</f>
        <v>1.35</v>
      </c>
    </row>
    <row r="3" spans="1:13" ht="12.75">
      <c r="A3" s="2" t="s">
        <v>2</v>
      </c>
      <c r="B3" s="3">
        <f>IF(AND(B2&lt;&gt;"",C2&lt;&gt;"",D2&lt;&gt;""),1/B2/(1/B2+1/C2+1/D2),"nic")</f>
        <v>0.3333333333333333</v>
      </c>
      <c r="C3" s="3">
        <f>IF(AND(B2&lt;&gt;"",C2&lt;&gt;"",D2&lt;&gt;""),1/C2/(1/B2+1/C2+1/D2),"nic")</f>
        <v>0.3333333333333333</v>
      </c>
      <c r="D3" s="3">
        <f>IF(AND(B2&lt;&gt;"",C2&lt;&gt;"",D2&lt;&gt;""),1/D2/(1/B2+1/C2+1/D2),"nic")</f>
        <v>0.3333333333333333</v>
      </c>
      <c r="E3" s="2"/>
      <c r="F3" s="2"/>
      <c r="G3" s="2"/>
      <c r="H3" s="12">
        <v>1</v>
      </c>
      <c r="I3" s="12">
        <v>2</v>
      </c>
      <c r="J3" s="9"/>
      <c r="K3" s="9"/>
      <c r="L3" s="9"/>
      <c r="M3" s="9"/>
    </row>
    <row r="4" spans="1:13" ht="12.75">
      <c r="A4" s="6"/>
      <c r="B4" s="6"/>
      <c r="C4" s="6"/>
      <c r="D4" s="6"/>
      <c r="E4" s="6"/>
      <c r="F4" s="1"/>
      <c r="G4" s="1"/>
      <c r="H4" s="8">
        <f>IF(B7&lt;&gt;"",1/B7*(1-G1/100),"nic")</f>
        <v>1.8</v>
      </c>
      <c r="I4" s="8">
        <f>IF(C7&lt;&gt;"",1/C7*(1-G1/100),"nic")</f>
        <v>1.8</v>
      </c>
      <c r="J4" s="10"/>
      <c r="K4" s="9"/>
      <c r="L4" s="9"/>
      <c r="M4" s="9"/>
    </row>
    <row r="5" spans="1:13" ht="12.75">
      <c r="A5" s="2"/>
      <c r="B5" s="11">
        <v>1</v>
      </c>
      <c r="C5" s="11">
        <v>2</v>
      </c>
      <c r="D5" s="2" t="s">
        <v>0</v>
      </c>
      <c r="E5" s="1"/>
      <c r="F5" s="1"/>
      <c r="G5" s="1"/>
      <c r="H5" s="10"/>
      <c r="I5" s="10"/>
      <c r="J5" s="10"/>
      <c r="K5" s="9"/>
      <c r="L5" s="9"/>
      <c r="M5" s="9"/>
    </row>
    <row r="6" spans="1:13" ht="12.75">
      <c r="A6" s="2" t="s">
        <v>1</v>
      </c>
      <c r="B6">
        <v>1.8</v>
      </c>
      <c r="C6">
        <v>1.8</v>
      </c>
      <c r="D6" s="3">
        <f>1-1/(1/B6+1/C6)</f>
        <v>0.10000000000000009</v>
      </c>
      <c r="E6" s="1"/>
      <c r="F6" s="1"/>
      <c r="G6" s="1"/>
      <c r="H6" s="10"/>
      <c r="I6" s="10"/>
      <c r="J6" s="10"/>
      <c r="K6" s="9"/>
      <c r="L6" s="9"/>
      <c r="M6" s="9"/>
    </row>
    <row r="7" spans="1:13" ht="12.75">
      <c r="A7" s="2" t="s">
        <v>2</v>
      </c>
      <c r="B7" s="3">
        <f>IF(AND(B6&lt;&gt;"",C6&lt;&gt;""),1/B6/(1/B6+1/C6),"nic")</f>
        <v>0.5</v>
      </c>
      <c r="C7" s="3">
        <f>IF(AND(B6&lt;&gt;"",C6&lt;&gt;""),1/C6/(1/B6+1/C6),"nic")</f>
        <v>0.5</v>
      </c>
      <c r="D7" s="2"/>
      <c r="E7" s="1"/>
      <c r="F7" s="1"/>
      <c r="G7" s="1"/>
      <c r="H7" s="10"/>
      <c r="I7" s="10"/>
      <c r="J7" s="10"/>
      <c r="K7" s="9"/>
      <c r="L7" s="9"/>
      <c r="M7" s="9"/>
    </row>
    <row r="8" spans="1:13" ht="12.75">
      <c r="A8" s="1"/>
      <c r="B8" s="1"/>
      <c r="C8" s="1"/>
      <c r="D8" s="11">
        <v>1</v>
      </c>
      <c r="E8" s="11">
        <v>0</v>
      </c>
      <c r="F8" s="11">
        <v>2</v>
      </c>
      <c r="G8" s="1"/>
      <c r="H8" s="10"/>
      <c r="I8" s="10"/>
      <c r="J8" s="10"/>
      <c r="K8" s="9"/>
      <c r="L8" s="9"/>
      <c r="M8" s="9"/>
    </row>
    <row r="9" spans="1:13" ht="12.75">
      <c r="A9" s="16" t="s">
        <v>3</v>
      </c>
      <c r="B9" s="16"/>
      <c r="C9" s="16"/>
      <c r="D9">
        <v>55</v>
      </c>
      <c r="E9" s="5">
        <v>20</v>
      </c>
      <c r="F9" s="5">
        <v>25</v>
      </c>
      <c r="G9" s="2" t="s">
        <v>10</v>
      </c>
      <c r="H9" s="12">
        <v>1</v>
      </c>
      <c r="I9" s="12">
        <v>0</v>
      </c>
      <c r="J9" s="12">
        <v>2</v>
      </c>
      <c r="K9" s="15" t="s">
        <v>6</v>
      </c>
      <c r="L9" s="15" t="s">
        <v>8</v>
      </c>
      <c r="M9" s="15" t="s">
        <v>7</v>
      </c>
    </row>
    <row r="10" spans="1:13" ht="12.75">
      <c r="A10" s="16" t="s">
        <v>4</v>
      </c>
      <c r="B10" s="16"/>
      <c r="C10" s="16"/>
      <c r="D10" s="4">
        <f>IF(D9&lt;&gt;"",1/(D9/100),"nic")</f>
        <v>1.8181818181818181</v>
      </c>
      <c r="E10" s="4">
        <f>IF(E9&lt;&gt;"",1/(E9/100),"nic")</f>
        <v>5</v>
      </c>
      <c r="F10" s="4">
        <f>IF(F9&lt;&gt;"",1/(F9/100),"nic")</f>
        <v>4</v>
      </c>
      <c r="G10" s="1"/>
      <c r="H10" s="8">
        <f>IF(D9&lt;&gt;"",100/D9*(1-G1/100),"nic")</f>
        <v>1.6363636363636362</v>
      </c>
      <c r="I10" s="8">
        <f>IF(E9&lt;&gt;"",100/E9*(1-G1/100),"nic")</f>
        <v>4.5</v>
      </c>
      <c r="J10" s="8">
        <f>IF(F9&lt;&gt;"",100/F9*(1-G1/100),"nic")</f>
        <v>3.6</v>
      </c>
      <c r="K10" s="8">
        <f>IF(AND(D9&lt;&gt;"",E9&lt;&gt;""),100/(D9+E9)*(1-G1/100),"nic")</f>
        <v>1.2</v>
      </c>
      <c r="L10" s="8">
        <f>IF(AND(E9&lt;&gt;"",F9&lt;&gt;""),100/(E9+F9)*(1-G1/100),"nic")</f>
        <v>2</v>
      </c>
      <c r="M10" s="8">
        <f>IF(AND(D9&lt;&gt;"",F9&lt;&gt;""),100/(D9+F9)*(1-G1/100),"nic")</f>
        <v>1.125</v>
      </c>
    </row>
    <row r="11" spans="1:13" ht="12.75">
      <c r="A11" s="16" t="s">
        <v>5</v>
      </c>
      <c r="B11" s="16"/>
      <c r="C11" s="16"/>
      <c r="D11" s="4">
        <f>IF(D9&lt;&gt;"",1/(D9/100)*0.9,"nic")</f>
        <v>1.6363636363636362</v>
      </c>
      <c r="E11" s="4">
        <f>IF(E9&lt;&gt;"",1/(E9/100)*0.9,"nic")</f>
        <v>4.5</v>
      </c>
      <c r="F11" s="4">
        <f>IF(F9&lt;&gt;"",1/(F9/100)*0.9,"nic")</f>
        <v>3.6</v>
      </c>
      <c r="G11" s="1"/>
      <c r="H11" s="16">
        <f>IF(SUM(D9:F9)=100,"","chyba zadání, součet pravděpodobností se nerovná 100%!")</f>
      </c>
      <c r="I11" s="16"/>
      <c r="J11" s="16"/>
      <c r="K11" s="16"/>
      <c r="L11" s="16"/>
      <c r="M11" s="16"/>
    </row>
    <row r="12" spans="1:13" ht="12.75">
      <c r="A12" s="2"/>
      <c r="B12" s="2"/>
      <c r="C12" s="2"/>
      <c r="D12" s="11">
        <v>1</v>
      </c>
      <c r="E12" s="11">
        <v>2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16" t="s">
        <v>3</v>
      </c>
      <c r="B13" s="16"/>
      <c r="C13" s="16"/>
      <c r="D13">
        <v>89</v>
      </c>
      <c r="E13" s="5">
        <v>11</v>
      </c>
      <c r="F13" s="2"/>
      <c r="G13" s="2" t="s">
        <v>10</v>
      </c>
      <c r="H13" s="12">
        <v>1</v>
      </c>
      <c r="I13" s="12">
        <v>2</v>
      </c>
      <c r="J13" s="13"/>
      <c r="K13" s="14"/>
      <c r="L13" s="14"/>
      <c r="M13" s="14"/>
    </row>
    <row r="14" spans="1:13" ht="12.75">
      <c r="A14" s="16" t="s">
        <v>4</v>
      </c>
      <c r="B14" s="16"/>
      <c r="C14" s="16"/>
      <c r="D14" s="4">
        <f>IF(D13&lt;&gt;"",1/(D13/100),"nic")</f>
        <v>1.1235955056179776</v>
      </c>
      <c r="E14" s="4">
        <f>IF(E13&lt;&gt;"",1/(E13/100),"nic")</f>
        <v>9.090909090909092</v>
      </c>
      <c r="F14" s="2"/>
      <c r="G14" s="2"/>
      <c r="H14" s="8">
        <f>IF(D13&lt;&gt;"",100/D13*(1-G1/100),"nic")</f>
        <v>1.0112359550561798</v>
      </c>
      <c r="I14" s="8">
        <f>IF(E13&lt;&gt;"",100/E13*(1-G1/100),"nic")</f>
        <v>8.181818181818183</v>
      </c>
      <c r="J14" s="8"/>
      <c r="K14" s="8"/>
      <c r="L14" s="8"/>
      <c r="M14" s="8"/>
    </row>
    <row r="15" spans="1:13" ht="12.75">
      <c r="A15" s="16" t="s">
        <v>5</v>
      </c>
      <c r="B15" s="16"/>
      <c r="C15" s="16"/>
      <c r="D15" s="4">
        <f>IF(D13&lt;&gt;"",1/(D13/100)*0.9,"nic")</f>
        <v>1.0112359550561798</v>
      </c>
      <c r="E15" s="4">
        <f>IF(E13&lt;&gt;"",1/(E13/100)*0.9,"nic")</f>
        <v>8.181818181818183</v>
      </c>
      <c r="F15" s="2"/>
      <c r="G15" s="2"/>
      <c r="H15" s="16">
        <f>IF(SUM(D13:E13)=100,"","chyba zadání, součet pravděpodobností se nerovná 100%!")</f>
      </c>
      <c r="I15" s="16"/>
      <c r="J15" s="16"/>
      <c r="K15" s="16"/>
      <c r="L15" s="16"/>
      <c r="M15" s="16"/>
    </row>
    <row r="16" spans="1:13" ht="12.75">
      <c r="A16" s="16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</sheetData>
  <mergeCells count="9">
    <mergeCell ref="A16:M16"/>
    <mergeCell ref="A14:C14"/>
    <mergeCell ref="A15:C15"/>
    <mergeCell ref="A9:C9"/>
    <mergeCell ref="A10:C10"/>
    <mergeCell ref="A11:C11"/>
    <mergeCell ref="A13:C13"/>
    <mergeCell ref="H11:M11"/>
    <mergeCell ref="H15:M15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K1:M1 K9:M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Rubinus</dc:creator>
  <cp:keywords/>
  <dc:description/>
  <cp:lastModifiedBy>Rubinus</cp:lastModifiedBy>
  <dcterms:created xsi:type="dcterms:W3CDTF">2009-07-10T23:20:35Z</dcterms:created>
  <dcterms:modified xsi:type="dcterms:W3CDTF">2009-07-12T23:45:01Z</dcterms:modified>
  <cp:category/>
  <cp:version/>
  <cp:contentType/>
  <cp:contentStatus/>
</cp:coreProperties>
</file>